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tMMm7QoqYPR5dDq/4c1gmVJyIpykktZEUjOHnbdDw9yIj1cT8W47DC+NgILyFkWkzN/B6IK8MTM25vBmLGNQGw==" workbookSaltValue="sb6Q6fe8r5i0Uwh5QkWl2w==" workbookSpinCount="100000" lockStructure="1"/>
  <bookViews>
    <workbookView xWindow="9240" yWindow="60" windowWidth="13680" windowHeight="1521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O6" i="5"/>
  <c r="I10" i="4" s="1"/>
  <c r="N6" i="5"/>
  <c r="M6" i="5"/>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W10" i="4"/>
  <c r="P10" i="4"/>
  <c r="B10" i="4"/>
  <c r="BB8" i="4"/>
  <c r="AD8" i="4"/>
  <c r="P8" i="4"/>
  <c r="I8" i="4"/>
  <c r="B8" i="4"/>
  <c r="B6"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<sst xmlns="http://schemas.openxmlformats.org/spreadsheetml/2006/main" count="233" uniqueCount="117">
  <si>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</si>
  <si>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</si>
  <si>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</si>
  <si>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</si>
  <si>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</si>
  <si>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</si>
  <si>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</si>
  <si>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</si>
  <si>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</si>
  <si>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</si>
  <si>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</si>
  <si>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</si>
  <si>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</si>
  <si>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</si>
  <si>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</si>
  <si>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</si>
  <si>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</si>
  <si>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</si>
  <si>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</si>
  <si>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</si>
  <si>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</si>
  <si>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</si>
  <si>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</si>
  <si>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</si>
  <si>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</si>
  <si>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</si>
  <si>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</si>
  <si>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</si>
  <si>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</si>
  <si>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</si>
  <si>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</si>
  <si>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</si>
  <si>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</si>
  <si>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</si>
  <si>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</si>
  <si>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</si>
  <si>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</si>
  <si>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</si>
  <si>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</si>
  <si>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</si>
  <si>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</si>
  <si>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</si>
  <si>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</si>
  <si>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</si>
  <si>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</si>
  <si>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</si>
  <si>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</si>
  <si>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</si>
  <si>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</si>
  <si>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</si>
  <si>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</si>
  <si>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</si>
  <si>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</si>
  <si>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</si>
  <si>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</si>
  <si>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</si>
  <si>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</si>
  <si>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</si>
  <si>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</si>
  <si>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</si>
  <si>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</si>
  <si>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</si>
  <si>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</si>
  <si>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</si>
  <si>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</si>
  <si>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</si>
  <si>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</si>
  <si>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</si>
  <si>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</si>
  <si>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</si>
  <si>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</si>
  <si>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</si>
  <si>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</si>
  <si>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</si>
  <si>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</si>
  <si>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</si>
  <si>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</si>
  <si>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</si>
  <si>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</si>
  <si>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</si>
  <si>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</si>
  <si>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</si>
  <si>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</si>
  <si>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</si>
  <si>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</si>
  <si>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</si>
  <si>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</si>
  <si>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</si>
  <si>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</si>
  <si>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</si>
  <si>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</si>
  <si>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</si>
  <si>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</si>
  <si>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</si>
  <si>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</si>
  <si>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</si>
  <si>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北山村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</si>
  <si>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</si>
  <si>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</si>
  <si>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</si>
  <si>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</si>
  <si>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</si>
  <si>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</si>
  <si>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</si>
  <si>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</si>
  <si>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</si>
  <si>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</si>
  <si>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</si>
  <si>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</si>
  <si>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</si>
  <si>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</si>
  <si>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</si>
  <si>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</si>
  <si>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</si>
  <si>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現在の施設は、平成２３年から再整備を行っており、その際に耐震管を採用し、水道管の耐震化を行っています。
　また、遠隔監視装置を導入し、効率的な施設管理が行える設備を取り入れております。
　本管の再整備工事は令和３年度で完了しており、今後は濾過地配水池の耐震化などの施設整備が必要となっています。</t>
    <phoneticPr fontId="4"/>
  </si>
  <si>
    <t>　山間部の小規模な簡易水道事業で近年の高齢化や給水人口の減少に伴い、事業を運営していくための料金収入の確保が難しく一般会計からの財政援助がなければ運営が難しい状況です。
　また施設の改修による公債費の増加のほか、企業会計の適用といった新たな経費も増加しており、財源の確保には非常に苦慮しています。</t>
    <phoneticPr fontId="4"/>
  </si>
  <si>
    <t>　当村の簡易水道事業における財政状況は非常に厳しいものであり、少子・高齢化と人口減少により、料金収入は長期的に減少している状況です。収益的収支比率は、例年平均値を上回っておりますが、料金収入によるものではなく、一般会計からの繰出しによる財政支援がなければ経営は成り立たない状況です。
　平成23年度から開始した水道本管の布設替えは令和３年度に完了しており、今後は施設の老朽化対策などで多くの費用を必要としていますが、料金収入で賄うのは難しい状況です。　　
　今後は経費の削減や水道料金の値上げ等も検討するべきではありますが、給水人口の少なさや高齢者の人口比率が高いことから値上げについては慎重に議論を進めることが必要です。</t>
    <rPh sb="238" eb="240">
      <t>スイドウ</t>
    </rPh>
    <rPh sb="240" eb="242">
      <t>リョウキン</t>
    </rPh>
    <rPh sb="243" eb="245">
      <t>ネア</t>
    </rPh>
    <rPh sb="246" eb="247">
      <t>ナド</t>
    </rPh>
    <rPh sb="248" eb="250">
      <t>ケントウ</t>
    </rPh>
    <rPh sb="262" eb="264">
      <t>キュウスイ</t>
    </rPh>
    <rPh sb="264" eb="266">
      <t>ジンコウ</t>
    </rPh>
    <rPh sb="267" eb="268">
      <t>スク</t>
    </rPh>
    <rPh sb="271" eb="273">
      <t>コウレイ</t>
    </rPh>
    <rPh sb="273" eb="274">
      <t>シャ</t>
    </rPh>
    <rPh sb="275" eb="277">
      <t>ジンコウ</t>
    </rPh>
    <rPh sb="277" eb="279">
      <t>ヒリツ</t>
    </rPh>
    <rPh sb="280" eb="281">
      <t>タカ</t>
    </rPh>
    <rPh sb="286" eb="288">
      <t>ネア</t>
    </rPh>
    <rPh sb="294" eb="296">
      <t>シンチョウ</t>
    </rPh>
    <rPh sb="297" eb="299">
      <t>ギロン</t>
    </rPh>
    <rPh sb="300" eb="301">
      <t>スス</t>
    </rPh>
    <rPh sb="306" eb="30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</si>
</sst>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quot;-&quot;">
                  <c:v>1.99</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467-4CA3-9558-D69FDC5389E4}"/>
            </c:ext>
          </c:extLst>
        </c:ser>
        <c:dLbls>
          <c:showLegendKey val="0"/>
          <c:showVal val="0"/>
          <c:showCatName val="0"/>
          <c:showSerName val="0"/>
          <c:showPercent val="0"/>
          <c:showBubbleSize val="0"/>
        </c:dLbls>
        <c:gapWidth val="150"/>
        <c:axId val="206518528"/>
        <c:axId val="20652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xmlns:c16r2="http://schemas.microsoft.com/office/drawing/2015/06/chart">
            <c:ext xmlns:c16="http://schemas.microsoft.com/office/drawing/2014/chart" uri="{C3380CC4-5D6E-409C-BE32-E72D297353CC}">
              <c16:uniqueId val="{00000001-7467-4CA3-9558-D69FDC5389E4}"/>
            </c:ext>
          </c:extLst>
        </c:ser>
        <c:dLbls>
          <c:showLegendKey val="0"/>
          <c:showVal val="0"/>
          <c:showCatName val="0"/>
          <c:showSerName val="0"/>
          <c:showPercent val="0"/>
          <c:showBubbleSize val="0"/>
        </c:dLbls>
        <c:marker val="1"/>
        <c:smooth val="0"/>
        <c:axId val="206518528"/>
        <c:axId val="206524800"/>
      </c:lineChart>
      <c:dateAx>
        <c:axId val="206518528"/>
        <c:scaling>
          <c:orientation val="minMax"/>
        </c:scaling>
        <c:delete val="1"/>
        <c:axPos val="b"/>
        <c:numFmt formatCode="&quot;H&quot;yy" sourceLinked="1"/>
        <c:majorTickMark val="none"/>
        <c:minorTickMark val="none"/>
        <c:tickLblPos val="none"/>
        <c:crossAx val="206524800"/>
        <c:crosses val="autoZero"/>
        <c:auto val="1"/>
        <c:lblOffset val="100"/>
        <c:baseTimeUnit val="years"/>
      </c:dateAx>
      <c:valAx>
        <c:axId val="20652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43.57</c:v>
                </c:pt>
                <c:pt idx="1">
                  <c:v>44.22</c:v>
                </c:pt>
                <c:pt idx="2">
                  <c:v>42.33</c:v>
                </c:pt>
                <c:pt idx="3">
                  <c:v>53.03</c:v>
                </c:pt>
                <c:pt idx="4">
                  <c:v>51.77</c:v>
                </c:pt>
              </c:numCache>
            </c:numRef>
          </c:val>
          <c:extLst xmlns:c16r2="http://schemas.microsoft.com/office/drawing/2015/06/chart">
            <c:ext xmlns:c16="http://schemas.microsoft.com/office/drawing/2014/chart" uri="{C3380CC4-5D6E-409C-BE32-E72D297353CC}">
              <c16:uniqueId val="{00000000-11CB-416A-9D8D-AD1844DD6C69}"/>
            </c:ext>
          </c:extLst>
        </c:ser>
        <c:dLbls>
          <c:showLegendKey val="0"/>
          <c:showVal val="0"/>
          <c:showCatName val="0"/>
          <c:showSerName val="0"/>
          <c:showPercent val="0"/>
          <c:showBubbleSize val="0"/>
        </c:dLbls>
        <c:gapWidth val="150"/>
        <c:axId val="207538432"/>
        <c:axId val="20754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xmlns:c16r2="http://schemas.microsoft.com/office/drawing/2015/06/chart">
            <c:ext xmlns:c16="http://schemas.microsoft.com/office/drawing/2014/chart" uri="{C3380CC4-5D6E-409C-BE32-E72D297353CC}">
              <c16:uniqueId val="{00000001-11CB-416A-9D8D-AD1844DD6C69}"/>
            </c:ext>
          </c:extLst>
        </c:ser>
        <c:dLbls>
          <c:showLegendKey val="0"/>
          <c:showVal val="0"/>
          <c:showCatName val="0"/>
          <c:showSerName val="0"/>
          <c:showPercent val="0"/>
          <c:showBubbleSize val="0"/>
        </c:dLbls>
        <c:marker val="1"/>
        <c:smooth val="0"/>
        <c:axId val="207538432"/>
        <c:axId val="207548800"/>
      </c:lineChart>
      <c:dateAx>
        <c:axId val="207538432"/>
        <c:scaling>
          <c:orientation val="minMax"/>
        </c:scaling>
        <c:delete val="1"/>
        <c:axPos val="b"/>
        <c:numFmt formatCode="&quot;H&quot;yy" sourceLinked="1"/>
        <c:majorTickMark val="none"/>
        <c:minorTickMark val="none"/>
        <c:tickLblPos val="none"/>
        <c:crossAx val="207548800"/>
        <c:crosses val="autoZero"/>
        <c:auto val="1"/>
        <c:lblOffset val="100"/>
        <c:baseTimeUnit val="years"/>
      </c:dateAx>
      <c:valAx>
        <c:axId val="20754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53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71.209999999999994</c:v>
                </c:pt>
                <c:pt idx="1">
                  <c:v>71.48</c:v>
                </c:pt>
                <c:pt idx="2">
                  <c:v>93</c:v>
                </c:pt>
                <c:pt idx="3">
                  <c:v>54.79</c:v>
                </c:pt>
                <c:pt idx="4">
                  <c:v>67.97</c:v>
                </c:pt>
              </c:numCache>
            </c:numRef>
          </c:val>
          <c:extLst xmlns:c16r2="http://schemas.microsoft.com/office/drawing/2015/06/chart">
            <c:ext xmlns:c16="http://schemas.microsoft.com/office/drawing/2014/chart" uri="{C3380CC4-5D6E-409C-BE32-E72D297353CC}">
              <c16:uniqueId val="{00000000-9A06-4FEA-8BD9-072F5E7E3774}"/>
            </c:ext>
          </c:extLst>
        </c:ser>
        <c:dLbls>
          <c:showLegendKey val="0"/>
          <c:showVal val="0"/>
          <c:showCatName val="0"/>
          <c:showSerName val="0"/>
          <c:showPercent val="0"/>
          <c:showBubbleSize val="0"/>
        </c:dLbls>
        <c:gapWidth val="150"/>
        <c:axId val="207661696"/>
        <c:axId val="20766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xmlns:c16r2="http://schemas.microsoft.com/office/drawing/2015/06/chart">
            <c:ext xmlns:c16="http://schemas.microsoft.com/office/drawing/2014/chart" uri="{C3380CC4-5D6E-409C-BE32-E72D297353CC}">
              <c16:uniqueId val="{00000001-9A06-4FEA-8BD9-072F5E7E3774}"/>
            </c:ext>
          </c:extLst>
        </c:ser>
        <c:dLbls>
          <c:showLegendKey val="0"/>
          <c:showVal val="0"/>
          <c:showCatName val="0"/>
          <c:showSerName val="0"/>
          <c:showPercent val="0"/>
          <c:showBubbleSize val="0"/>
        </c:dLbls>
        <c:marker val="1"/>
        <c:smooth val="0"/>
        <c:axId val="207661696"/>
        <c:axId val="207663872"/>
      </c:lineChart>
      <c:dateAx>
        <c:axId val="207661696"/>
        <c:scaling>
          <c:orientation val="minMax"/>
        </c:scaling>
        <c:delete val="1"/>
        <c:axPos val="b"/>
        <c:numFmt formatCode="&quot;H&quot;yy" sourceLinked="1"/>
        <c:majorTickMark val="none"/>
        <c:minorTickMark val="none"/>
        <c:tickLblPos val="none"/>
        <c:crossAx val="207663872"/>
        <c:crosses val="autoZero"/>
        <c:auto val="1"/>
        <c:lblOffset val="100"/>
        <c:baseTimeUnit val="years"/>
      </c:dateAx>
      <c:valAx>
        <c:axId val="20766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66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100.2</c:v>
                </c:pt>
                <c:pt idx="1">
                  <c:v>101.76</c:v>
                </c:pt>
                <c:pt idx="2">
                  <c:v>88.91</c:v>
                </c:pt>
                <c:pt idx="3">
                  <c:v>93.59</c:v>
                </c:pt>
                <c:pt idx="4">
                  <c:v>76.78</c:v>
                </c:pt>
              </c:numCache>
            </c:numRef>
          </c:val>
          <c:extLst xmlns:c16r2="http://schemas.microsoft.com/office/drawing/2015/06/chart">
            <c:ext xmlns:c16="http://schemas.microsoft.com/office/drawing/2014/chart" uri="{C3380CC4-5D6E-409C-BE32-E72D297353CC}">
              <c16:uniqueId val="{00000000-9BF2-49D5-B8C2-E8649BCE603B}"/>
            </c:ext>
          </c:extLst>
        </c:ser>
        <c:dLbls>
          <c:showLegendKey val="0"/>
          <c:showVal val="0"/>
          <c:showCatName val="0"/>
          <c:showSerName val="0"/>
          <c:showPercent val="0"/>
          <c:showBubbleSize val="0"/>
        </c:dLbls>
        <c:gapWidth val="150"/>
        <c:axId val="206555776"/>
        <c:axId val="20656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xmlns:c16r2="http://schemas.microsoft.com/office/drawing/2015/06/chart">
            <c:ext xmlns:c16="http://schemas.microsoft.com/office/drawing/2014/chart" uri="{C3380CC4-5D6E-409C-BE32-E72D297353CC}">
              <c16:uniqueId val="{00000001-9BF2-49D5-B8C2-E8649BCE603B}"/>
            </c:ext>
          </c:extLst>
        </c:ser>
        <c:dLbls>
          <c:showLegendKey val="0"/>
          <c:showVal val="0"/>
          <c:showCatName val="0"/>
          <c:showSerName val="0"/>
          <c:showPercent val="0"/>
          <c:showBubbleSize val="0"/>
        </c:dLbls>
        <c:marker val="1"/>
        <c:smooth val="0"/>
        <c:axId val="206555776"/>
        <c:axId val="206566144"/>
      </c:lineChart>
      <c:dateAx>
        <c:axId val="206555776"/>
        <c:scaling>
          <c:orientation val="minMax"/>
        </c:scaling>
        <c:delete val="1"/>
        <c:axPos val="b"/>
        <c:numFmt formatCode="&quot;H&quot;yy" sourceLinked="1"/>
        <c:majorTickMark val="none"/>
        <c:minorTickMark val="none"/>
        <c:tickLblPos val="none"/>
        <c:crossAx val="206566144"/>
        <c:crosses val="autoZero"/>
        <c:auto val="1"/>
        <c:lblOffset val="100"/>
        <c:baseTimeUnit val="years"/>
      </c:dateAx>
      <c:valAx>
        <c:axId val="20656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5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01D-4BE8-8AA7-A1B3AA9556E5}"/>
            </c:ext>
          </c:extLst>
        </c:ser>
        <c:dLbls>
          <c:showLegendKey val="0"/>
          <c:showVal val="0"/>
          <c:showCatName val="0"/>
          <c:showSerName val="0"/>
          <c:showPercent val="0"/>
          <c:showBubbleSize val="0"/>
        </c:dLbls>
        <c:gapWidth val="150"/>
        <c:axId val="207178752"/>
        <c:axId val="20720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01D-4BE8-8AA7-A1B3AA9556E5}"/>
            </c:ext>
          </c:extLst>
        </c:ser>
        <c:dLbls>
          <c:showLegendKey val="0"/>
          <c:showVal val="0"/>
          <c:showCatName val="0"/>
          <c:showSerName val="0"/>
          <c:showPercent val="0"/>
          <c:showBubbleSize val="0"/>
        </c:dLbls>
        <c:marker val="1"/>
        <c:smooth val="0"/>
        <c:axId val="207178752"/>
        <c:axId val="207209600"/>
      </c:lineChart>
      <c:dateAx>
        <c:axId val="207178752"/>
        <c:scaling>
          <c:orientation val="minMax"/>
        </c:scaling>
        <c:delete val="1"/>
        <c:axPos val="b"/>
        <c:numFmt formatCode="&quot;H&quot;yy" sourceLinked="1"/>
        <c:majorTickMark val="none"/>
        <c:minorTickMark val="none"/>
        <c:tickLblPos val="none"/>
        <c:crossAx val="207209600"/>
        <c:crosses val="autoZero"/>
        <c:auto val="1"/>
        <c:lblOffset val="100"/>
        <c:baseTimeUnit val="years"/>
      </c:dateAx>
      <c:valAx>
        <c:axId val="20720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17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EFF-4DBA-83CA-DC44C46518D6}"/>
            </c:ext>
          </c:extLst>
        </c:ser>
        <c:dLbls>
          <c:showLegendKey val="0"/>
          <c:showVal val="0"/>
          <c:showCatName val="0"/>
          <c:showSerName val="0"/>
          <c:showPercent val="0"/>
          <c:showBubbleSize val="0"/>
        </c:dLbls>
        <c:gapWidth val="150"/>
        <c:axId val="207564160"/>
        <c:axId val="20757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EFF-4DBA-83CA-DC44C46518D6}"/>
            </c:ext>
          </c:extLst>
        </c:ser>
        <c:dLbls>
          <c:showLegendKey val="0"/>
          <c:showVal val="0"/>
          <c:showCatName val="0"/>
          <c:showSerName val="0"/>
          <c:showPercent val="0"/>
          <c:showBubbleSize val="0"/>
        </c:dLbls>
        <c:marker val="1"/>
        <c:smooth val="0"/>
        <c:axId val="207564160"/>
        <c:axId val="207574528"/>
      </c:lineChart>
      <c:dateAx>
        <c:axId val="207564160"/>
        <c:scaling>
          <c:orientation val="minMax"/>
        </c:scaling>
        <c:delete val="1"/>
        <c:axPos val="b"/>
        <c:numFmt formatCode="&quot;H&quot;yy" sourceLinked="1"/>
        <c:majorTickMark val="none"/>
        <c:minorTickMark val="none"/>
        <c:tickLblPos val="none"/>
        <c:crossAx val="207574528"/>
        <c:crosses val="autoZero"/>
        <c:auto val="1"/>
        <c:lblOffset val="100"/>
        <c:baseTimeUnit val="years"/>
      </c:dateAx>
      <c:valAx>
        <c:axId val="20757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56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266-49B4-85D7-87EA9C61DEE6}"/>
            </c:ext>
          </c:extLst>
        </c:ser>
        <c:dLbls>
          <c:showLegendKey val="0"/>
          <c:showVal val="0"/>
          <c:showCatName val="0"/>
          <c:showSerName val="0"/>
          <c:showPercent val="0"/>
          <c:showBubbleSize val="0"/>
        </c:dLbls>
        <c:gapWidth val="150"/>
        <c:axId val="207292288"/>
        <c:axId val="20729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266-49B4-85D7-87EA9C61DEE6}"/>
            </c:ext>
          </c:extLst>
        </c:ser>
        <c:dLbls>
          <c:showLegendKey val="0"/>
          <c:showVal val="0"/>
          <c:showCatName val="0"/>
          <c:showSerName val="0"/>
          <c:showPercent val="0"/>
          <c:showBubbleSize val="0"/>
        </c:dLbls>
        <c:marker val="1"/>
        <c:smooth val="0"/>
        <c:axId val="207292288"/>
        <c:axId val="207294464"/>
      </c:lineChart>
      <c:dateAx>
        <c:axId val="207292288"/>
        <c:scaling>
          <c:orientation val="minMax"/>
        </c:scaling>
        <c:delete val="1"/>
        <c:axPos val="b"/>
        <c:numFmt formatCode="&quot;H&quot;yy" sourceLinked="1"/>
        <c:majorTickMark val="none"/>
        <c:minorTickMark val="none"/>
        <c:tickLblPos val="none"/>
        <c:crossAx val="207294464"/>
        <c:crosses val="autoZero"/>
        <c:auto val="1"/>
        <c:lblOffset val="100"/>
        <c:baseTimeUnit val="years"/>
      </c:dateAx>
      <c:valAx>
        <c:axId val="20729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29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A45-4096-893B-8BB9433046F6}"/>
            </c:ext>
          </c:extLst>
        </c:ser>
        <c:dLbls>
          <c:showLegendKey val="0"/>
          <c:showVal val="0"/>
          <c:showCatName val="0"/>
          <c:showSerName val="0"/>
          <c:showPercent val="0"/>
          <c:showBubbleSize val="0"/>
        </c:dLbls>
        <c:gapWidth val="150"/>
        <c:axId val="207329920"/>
        <c:axId val="20733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A45-4096-893B-8BB9433046F6}"/>
            </c:ext>
          </c:extLst>
        </c:ser>
        <c:dLbls>
          <c:showLegendKey val="0"/>
          <c:showVal val="0"/>
          <c:showCatName val="0"/>
          <c:showSerName val="0"/>
          <c:showPercent val="0"/>
          <c:showBubbleSize val="0"/>
        </c:dLbls>
        <c:marker val="1"/>
        <c:smooth val="0"/>
        <c:axId val="207329920"/>
        <c:axId val="207336192"/>
      </c:lineChart>
      <c:dateAx>
        <c:axId val="207329920"/>
        <c:scaling>
          <c:orientation val="minMax"/>
        </c:scaling>
        <c:delete val="1"/>
        <c:axPos val="b"/>
        <c:numFmt formatCode="&quot;H&quot;yy" sourceLinked="1"/>
        <c:majorTickMark val="none"/>
        <c:minorTickMark val="none"/>
        <c:tickLblPos val="none"/>
        <c:crossAx val="207336192"/>
        <c:crosses val="autoZero"/>
        <c:auto val="1"/>
        <c:lblOffset val="100"/>
        <c:baseTimeUnit val="years"/>
      </c:dateAx>
      <c:valAx>
        <c:axId val="20733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32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5012.47</c:v>
                </c:pt>
                <c:pt idx="1">
                  <c:v>5040.3</c:v>
                </c:pt>
                <c:pt idx="2">
                  <c:v>4592.68</c:v>
                </c:pt>
                <c:pt idx="3">
                  <c:v>4718.0200000000004</c:v>
                </c:pt>
                <c:pt idx="4">
                  <c:v>4547.2700000000004</c:v>
                </c:pt>
              </c:numCache>
            </c:numRef>
          </c:val>
          <c:extLst xmlns:c16r2="http://schemas.microsoft.com/office/drawing/2015/06/chart">
            <c:ext xmlns:c16="http://schemas.microsoft.com/office/drawing/2014/chart" uri="{C3380CC4-5D6E-409C-BE32-E72D297353CC}">
              <c16:uniqueId val="{00000000-F6B8-4BDF-A05A-4E4CD3AF4006}"/>
            </c:ext>
          </c:extLst>
        </c:ser>
        <c:dLbls>
          <c:showLegendKey val="0"/>
          <c:showVal val="0"/>
          <c:showCatName val="0"/>
          <c:showSerName val="0"/>
          <c:showPercent val="0"/>
          <c:showBubbleSize val="0"/>
        </c:dLbls>
        <c:gapWidth val="150"/>
        <c:axId val="207375360"/>
        <c:axId val="207381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xmlns:c16r2="http://schemas.microsoft.com/office/drawing/2015/06/chart">
            <c:ext xmlns:c16="http://schemas.microsoft.com/office/drawing/2014/chart" uri="{C3380CC4-5D6E-409C-BE32-E72D297353CC}">
              <c16:uniqueId val="{00000001-F6B8-4BDF-A05A-4E4CD3AF4006}"/>
            </c:ext>
          </c:extLst>
        </c:ser>
        <c:dLbls>
          <c:showLegendKey val="0"/>
          <c:showVal val="0"/>
          <c:showCatName val="0"/>
          <c:showSerName val="0"/>
          <c:showPercent val="0"/>
          <c:showBubbleSize val="0"/>
        </c:dLbls>
        <c:marker val="1"/>
        <c:smooth val="0"/>
        <c:axId val="207375360"/>
        <c:axId val="207381632"/>
      </c:lineChart>
      <c:dateAx>
        <c:axId val="207375360"/>
        <c:scaling>
          <c:orientation val="minMax"/>
        </c:scaling>
        <c:delete val="1"/>
        <c:axPos val="b"/>
        <c:numFmt formatCode="&quot;H&quot;yy" sourceLinked="1"/>
        <c:majorTickMark val="none"/>
        <c:minorTickMark val="none"/>
        <c:tickLblPos val="none"/>
        <c:crossAx val="207381632"/>
        <c:crosses val="autoZero"/>
        <c:auto val="1"/>
        <c:lblOffset val="100"/>
        <c:baseTimeUnit val="years"/>
      </c:dateAx>
      <c:valAx>
        <c:axId val="20738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37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25.96</c:v>
                </c:pt>
                <c:pt idx="1">
                  <c:v>20.21</c:v>
                </c:pt>
                <c:pt idx="2">
                  <c:v>19.39</c:v>
                </c:pt>
                <c:pt idx="3">
                  <c:v>15.66</c:v>
                </c:pt>
                <c:pt idx="4">
                  <c:v>13.77</c:v>
                </c:pt>
              </c:numCache>
            </c:numRef>
          </c:val>
          <c:extLst xmlns:c16r2="http://schemas.microsoft.com/office/drawing/2015/06/chart">
            <c:ext xmlns:c16="http://schemas.microsoft.com/office/drawing/2014/chart" uri="{C3380CC4-5D6E-409C-BE32-E72D297353CC}">
              <c16:uniqueId val="{00000000-CA97-4A6C-AC11-66CCC3B5BAE1}"/>
            </c:ext>
          </c:extLst>
        </c:ser>
        <c:dLbls>
          <c:showLegendKey val="0"/>
          <c:showVal val="0"/>
          <c:showCatName val="0"/>
          <c:showSerName val="0"/>
          <c:showPercent val="0"/>
          <c:showBubbleSize val="0"/>
        </c:dLbls>
        <c:gapWidth val="150"/>
        <c:axId val="207390208"/>
        <c:axId val="20739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xmlns:c16r2="http://schemas.microsoft.com/office/drawing/2015/06/chart">
            <c:ext xmlns:c16="http://schemas.microsoft.com/office/drawing/2014/chart" uri="{C3380CC4-5D6E-409C-BE32-E72D297353CC}">
              <c16:uniqueId val="{00000001-CA97-4A6C-AC11-66CCC3B5BAE1}"/>
            </c:ext>
          </c:extLst>
        </c:ser>
        <c:dLbls>
          <c:showLegendKey val="0"/>
          <c:showVal val="0"/>
          <c:showCatName val="0"/>
          <c:showSerName val="0"/>
          <c:showPercent val="0"/>
          <c:showBubbleSize val="0"/>
        </c:dLbls>
        <c:marker val="1"/>
        <c:smooth val="0"/>
        <c:axId val="207390208"/>
        <c:axId val="207392128"/>
      </c:lineChart>
      <c:dateAx>
        <c:axId val="207390208"/>
        <c:scaling>
          <c:orientation val="minMax"/>
        </c:scaling>
        <c:delete val="1"/>
        <c:axPos val="b"/>
        <c:numFmt formatCode="&quot;H&quot;yy" sourceLinked="1"/>
        <c:majorTickMark val="none"/>
        <c:minorTickMark val="none"/>
        <c:tickLblPos val="none"/>
        <c:crossAx val="207392128"/>
        <c:crosses val="autoZero"/>
        <c:auto val="1"/>
        <c:lblOffset val="100"/>
        <c:baseTimeUnit val="years"/>
      </c:dateAx>
      <c:valAx>
        <c:axId val="20739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39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375.91</c:v>
                </c:pt>
                <c:pt idx="1">
                  <c:v>444.95</c:v>
                </c:pt>
                <c:pt idx="2">
                  <c:v>387.79</c:v>
                </c:pt>
                <c:pt idx="3">
                  <c:v>645.83000000000004</c:v>
                </c:pt>
                <c:pt idx="4">
                  <c:v>597.79</c:v>
                </c:pt>
              </c:numCache>
            </c:numRef>
          </c:val>
          <c:extLst xmlns:c16r2="http://schemas.microsoft.com/office/drawing/2015/06/chart">
            <c:ext xmlns:c16="http://schemas.microsoft.com/office/drawing/2014/chart" uri="{C3380CC4-5D6E-409C-BE32-E72D297353CC}">
              <c16:uniqueId val="{00000000-7FF4-4F0D-963D-F3FB1653AF00}"/>
            </c:ext>
          </c:extLst>
        </c:ser>
        <c:dLbls>
          <c:showLegendKey val="0"/>
          <c:showVal val="0"/>
          <c:showCatName val="0"/>
          <c:showSerName val="0"/>
          <c:showPercent val="0"/>
          <c:showBubbleSize val="0"/>
        </c:dLbls>
        <c:gapWidth val="150"/>
        <c:axId val="207513472"/>
        <c:axId val="20751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xmlns:c16r2="http://schemas.microsoft.com/office/drawing/2015/06/chart">
            <c:ext xmlns:c16="http://schemas.microsoft.com/office/drawing/2014/chart" uri="{C3380CC4-5D6E-409C-BE32-E72D297353CC}">
              <c16:uniqueId val="{00000001-7FF4-4F0D-963D-F3FB1653AF00}"/>
            </c:ext>
          </c:extLst>
        </c:ser>
        <c:dLbls>
          <c:showLegendKey val="0"/>
          <c:showVal val="0"/>
          <c:showCatName val="0"/>
          <c:showSerName val="0"/>
          <c:showPercent val="0"/>
          <c:showBubbleSize val="0"/>
        </c:dLbls>
        <c:marker val="1"/>
        <c:smooth val="0"/>
        <c:axId val="207513472"/>
        <c:axId val="207519744"/>
      </c:lineChart>
      <c:dateAx>
        <c:axId val="207513472"/>
        <c:scaling>
          <c:orientation val="minMax"/>
        </c:scaling>
        <c:delete val="1"/>
        <c:axPos val="b"/>
        <c:numFmt formatCode="&quot;H&quot;yy" sourceLinked="1"/>
        <c:majorTickMark val="none"/>
        <c:minorTickMark val="none"/>
        <c:tickLblPos val="none"/>
        <c:crossAx val="207519744"/>
        <c:crosses val="autoZero"/>
        <c:auto val="1"/>
        <c:lblOffset val="100"/>
        <c:baseTimeUnit val="years"/>
      </c:dateAx>
      <c:valAx>
        <c:axId val="20751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51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和歌山県　北山村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404</v>
      </c>
      <c r="AM8" s="37"/>
      <c r="AN8" s="37"/>
      <c r="AO8" s="37"/>
      <c r="AP8" s="37"/>
      <c r="AQ8" s="37"/>
      <c r="AR8" s="37"/>
      <c r="AS8" s="37"/>
      <c r="AT8" s="38">
        <f>データ!$S$6</f>
        <v>48.2</v>
      </c>
      <c r="AU8" s="38"/>
      <c r="AV8" s="38"/>
      <c r="AW8" s="38"/>
      <c r="AX8" s="38"/>
      <c r="AY8" s="38"/>
      <c r="AZ8" s="38"/>
      <c r="BA8" s="38"/>
      <c r="BB8" s="38">
        <f>データ!$T$6</f>
        <v>8.3800000000000008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99.5</v>
      </c>
      <c r="Q10" s="38"/>
      <c r="R10" s="38"/>
      <c r="S10" s="38"/>
      <c r="T10" s="38"/>
      <c r="U10" s="38"/>
      <c r="V10" s="38"/>
      <c r="W10" s="37">
        <f>データ!$Q$6</f>
        <v>1700</v>
      </c>
      <c r="X10" s="37"/>
      <c r="Y10" s="37"/>
      <c r="Z10" s="37"/>
      <c r="AA10" s="37"/>
      <c r="AB10" s="37"/>
      <c r="AC10" s="37"/>
      <c r="AD10" s="2"/>
      <c r="AE10" s="2"/>
      <c r="AF10" s="2"/>
      <c r="AG10" s="2"/>
      <c r="AH10" s="2"/>
      <c r="AI10" s="2"/>
      <c r="AJ10" s="2"/>
      <c r="AK10" s="2"/>
      <c r="AL10" s="37">
        <f>データ!$U$6</f>
        <v>399</v>
      </c>
      <c r="AM10" s="37"/>
      <c r="AN10" s="37"/>
      <c r="AO10" s="37"/>
      <c r="AP10" s="37"/>
      <c r="AQ10" s="37"/>
      <c r="AR10" s="37"/>
      <c r="AS10" s="37"/>
      <c r="AT10" s="38">
        <f>データ!$V$6</f>
        <v>40</v>
      </c>
      <c r="AU10" s="38"/>
      <c r="AV10" s="38"/>
      <c r="AW10" s="38"/>
      <c r="AX10" s="38"/>
      <c r="AY10" s="38"/>
      <c r="AZ10" s="38"/>
      <c r="BA10" s="38"/>
      <c r="BB10" s="38">
        <f>データ!$W$6</f>
        <v>9.98</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116</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114</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115</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FkajbZDbsJjbsEO4JrQe3iAyxP3Bf9QFOF9DbGPx8yAOeASA+gexKwKjnvlKLrERDV4JjoB5xX+jTR7u6GbXLw==" saltValue="BxEXExaZpsrPA11fR8Ptz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304271</v>
      </c>
      <c r="D6" s="20">
        <f t="shared" si="3"/>
        <v>47</v>
      </c>
      <c r="E6" s="20">
        <f t="shared" si="3"/>
        <v>1</v>
      </c>
      <c r="F6" s="20">
        <f t="shared" si="3"/>
        <v>0</v>
      </c>
      <c r="G6" s="20">
        <f t="shared" si="3"/>
        <v>0</v>
      </c>
      <c r="H6" s="20" t="str">
        <f t="shared" si="3"/>
        <v>和歌山県　北山村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99.5</v>
      </c>
      <c r="Q6" s="21">
        <f t="shared" si="3"/>
        <v>1700</v>
      </c>
      <c r="R6" s="21">
        <f t="shared" si="3"/>
        <v>404</v>
      </c>
      <c r="S6" s="21">
        <f t="shared" si="3"/>
        <v>48.2</v>
      </c>
      <c r="T6" s="21">
        <f t="shared" si="3"/>
        <v>8.3800000000000008</v>
      </c>
      <c r="U6" s="21">
        <f t="shared" si="3"/>
        <v>399</v>
      </c>
      <c r="V6" s="21">
        <f t="shared" si="3"/>
        <v>40</v>
      </c>
      <c r="W6" s="21">
        <f t="shared" si="3"/>
        <v>9.98</v>
      </c>
      <c r="X6" s="22">
        <f>IF(X7="",NA(),X7)</f>
        <v>100.2</v>
      </c>
      <c r="Y6" s="22">
        <f t="shared" ref="Y6:AG6" si="4">IF(Y7="",NA(),Y7)</f>
        <v>101.76</v>
      </c>
      <c r="Z6" s="22">
        <f t="shared" si="4"/>
        <v>88.91</v>
      </c>
      <c r="AA6" s="22">
        <f t="shared" si="4"/>
        <v>93.59</v>
      </c>
      <c r="AB6" s="22">
        <f t="shared" si="4"/>
        <v>76.78</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5012.47</v>
      </c>
      <c r="BF6" s="22">
        <f t="shared" ref="BF6:BN6" si="7">IF(BF7="",NA(),BF7)</f>
        <v>5040.3</v>
      </c>
      <c r="BG6" s="22">
        <f t="shared" si="7"/>
        <v>4592.68</v>
      </c>
      <c r="BH6" s="22">
        <f t="shared" si="7"/>
        <v>4718.0200000000004</v>
      </c>
      <c r="BI6" s="22">
        <f t="shared" si="7"/>
        <v>4547.2700000000004</v>
      </c>
      <c r="BJ6" s="22">
        <f t="shared" si="7"/>
        <v>1274.21</v>
      </c>
      <c r="BK6" s="22">
        <f t="shared" si="7"/>
        <v>1183.92</v>
      </c>
      <c r="BL6" s="22">
        <f t="shared" si="7"/>
        <v>1128.72</v>
      </c>
      <c r="BM6" s="22">
        <f t="shared" si="7"/>
        <v>1125.25</v>
      </c>
      <c r="BN6" s="22">
        <f t="shared" si="7"/>
        <v>1157.05</v>
      </c>
      <c r="BO6" s="21" t="str">
        <f>IF(BO7="","",IF(BO7="-","【-】","【"&amp;SUBSTITUTE(TEXT(BO7,"#,##0.00"),"-","△")&amp;"】"))</f>
        <v>【982.48】</v>
      </c>
      <c r="BP6" s="22">
        <f>IF(BP7="",NA(),BP7)</f>
        <v>25.96</v>
      </c>
      <c r="BQ6" s="22">
        <f t="shared" ref="BQ6:BY6" si="8">IF(BQ7="",NA(),BQ7)</f>
        <v>20.21</v>
      </c>
      <c r="BR6" s="22">
        <f t="shared" si="8"/>
        <v>19.39</v>
      </c>
      <c r="BS6" s="22">
        <f t="shared" si="8"/>
        <v>15.66</v>
      </c>
      <c r="BT6" s="22">
        <f t="shared" si="8"/>
        <v>13.77</v>
      </c>
      <c r="BU6" s="22">
        <f t="shared" si="8"/>
        <v>41.25</v>
      </c>
      <c r="BV6" s="22">
        <f t="shared" si="8"/>
        <v>42.5</v>
      </c>
      <c r="BW6" s="22">
        <f t="shared" si="8"/>
        <v>41.84</v>
      </c>
      <c r="BX6" s="22">
        <f t="shared" si="8"/>
        <v>41.44</v>
      </c>
      <c r="BY6" s="22">
        <f t="shared" si="8"/>
        <v>37.65</v>
      </c>
      <c r="BZ6" s="21" t="str">
        <f>IF(BZ7="","",IF(BZ7="-","【-】","【"&amp;SUBSTITUTE(TEXT(BZ7,"#,##0.00"),"-","△")&amp;"】"))</f>
        <v>【50.61】</v>
      </c>
      <c r="CA6" s="22">
        <f>IF(CA7="",NA(),CA7)</f>
        <v>375.91</v>
      </c>
      <c r="CB6" s="22">
        <f t="shared" ref="CB6:CJ6" si="9">IF(CB7="",NA(),CB7)</f>
        <v>444.95</v>
      </c>
      <c r="CC6" s="22">
        <f t="shared" si="9"/>
        <v>387.79</v>
      </c>
      <c r="CD6" s="22">
        <f t="shared" si="9"/>
        <v>645.83000000000004</v>
      </c>
      <c r="CE6" s="22">
        <f t="shared" si="9"/>
        <v>597.79</v>
      </c>
      <c r="CF6" s="22">
        <f t="shared" si="9"/>
        <v>383.25</v>
      </c>
      <c r="CG6" s="22">
        <f t="shared" si="9"/>
        <v>377.72</v>
      </c>
      <c r="CH6" s="22">
        <f t="shared" si="9"/>
        <v>390.47</v>
      </c>
      <c r="CI6" s="22">
        <f t="shared" si="9"/>
        <v>403.61</v>
      </c>
      <c r="CJ6" s="22">
        <f t="shared" si="9"/>
        <v>442.82</v>
      </c>
      <c r="CK6" s="21" t="str">
        <f>IF(CK7="","",IF(CK7="-","【-】","【"&amp;SUBSTITUTE(TEXT(CK7,"#,##0.00"),"-","△")&amp;"】"))</f>
        <v>【320.83】</v>
      </c>
      <c r="CL6" s="22">
        <f>IF(CL7="",NA(),CL7)</f>
        <v>43.57</v>
      </c>
      <c r="CM6" s="22">
        <f t="shared" ref="CM6:CU6" si="10">IF(CM7="",NA(),CM7)</f>
        <v>44.22</v>
      </c>
      <c r="CN6" s="22">
        <f t="shared" si="10"/>
        <v>42.33</v>
      </c>
      <c r="CO6" s="22">
        <f t="shared" si="10"/>
        <v>53.03</v>
      </c>
      <c r="CP6" s="22">
        <f t="shared" si="10"/>
        <v>51.77</v>
      </c>
      <c r="CQ6" s="22">
        <f t="shared" si="10"/>
        <v>48.26</v>
      </c>
      <c r="CR6" s="22">
        <f t="shared" si="10"/>
        <v>48.01</v>
      </c>
      <c r="CS6" s="22">
        <f t="shared" si="10"/>
        <v>49.08</v>
      </c>
      <c r="CT6" s="22">
        <f t="shared" si="10"/>
        <v>51.46</v>
      </c>
      <c r="CU6" s="22">
        <f t="shared" si="10"/>
        <v>51.84</v>
      </c>
      <c r="CV6" s="21" t="str">
        <f>IF(CV7="","",IF(CV7="-","【-】","【"&amp;SUBSTITUTE(TEXT(CV7,"#,##0.00"),"-","△")&amp;"】"))</f>
        <v>【56.15】</v>
      </c>
      <c r="CW6" s="22">
        <f>IF(CW7="",NA(),CW7)</f>
        <v>71.209999999999994</v>
      </c>
      <c r="CX6" s="22">
        <f t="shared" ref="CX6:DF6" si="11">IF(CX7="",NA(),CX7)</f>
        <v>71.48</v>
      </c>
      <c r="CY6" s="22">
        <f t="shared" si="11"/>
        <v>93</v>
      </c>
      <c r="CZ6" s="22">
        <f t="shared" si="11"/>
        <v>54.79</v>
      </c>
      <c r="DA6" s="22">
        <f t="shared" si="11"/>
        <v>67.97</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1.99</v>
      </c>
      <c r="EE6" s="21">
        <f t="shared" ref="EE6:EM6" si="14">IF(EE7="",NA(),EE7)</f>
        <v>0</v>
      </c>
      <c r="EF6" s="21">
        <f t="shared" si="14"/>
        <v>0</v>
      </c>
      <c r="EG6" s="21">
        <f t="shared" si="14"/>
        <v>0</v>
      </c>
      <c r="EH6" s="21">
        <f t="shared" si="14"/>
        <v>0</v>
      </c>
      <c r="EI6" s="22">
        <f t="shared" si="14"/>
        <v>0.62</v>
      </c>
      <c r="EJ6" s="22">
        <f t="shared" si="14"/>
        <v>0.39</v>
      </c>
      <c r="EK6" s="22">
        <f t="shared" si="14"/>
        <v>0.61</v>
      </c>
      <c r="EL6" s="22">
        <f t="shared" si="14"/>
        <v>0.4</v>
      </c>
      <c r="EM6" s="22">
        <f t="shared" si="14"/>
        <v>0.59</v>
      </c>
      <c r="EN6" s="21" t="str">
        <f>IF(EN7="","",IF(EN7="-","【-】","【"&amp;SUBSTITUTE(TEXT(EN7,"#,##0.00"),"-","△")&amp;"】"))</f>
        <v>【0.52】</v>
      </c>
    </row>
    <row r="7" spans="1:144" s="23" customFormat="1" x14ac:dyDescent="0.15">
      <c r="A7" s="15"/>
      <c r="B7" s="24">
        <v>2022</v>
      </c>
      <c r="C7" s="24">
        <v>304271</v>
      </c>
      <c r="D7" s="24">
        <v>47</v>
      </c>
      <c r="E7" s="24">
        <v>1</v>
      </c>
      <c r="F7" s="24">
        <v>0</v>
      </c>
      <c r="G7" s="24">
        <v>0</v>
      </c>
      <c r="H7" s="24" t="s">
        <v>96</v>
      </c>
      <c r="I7" s="24" t="s">
        <v>97</v>
      </c>
      <c r="J7" s="24" t="s">
        <v>98</v>
      </c>
      <c r="K7" s="24" t="s">
        <v>99</v>
      </c>
      <c r="L7" s="24" t="s">
        <v>100</v>
      </c>
      <c r="M7" s="24" t="s">
        <v>101</v>
      </c>
      <c r="N7" s="25" t="s">
        <v>102</v>
      </c>
      <c r="O7" s="25" t="s">
        <v>103</v>
      </c>
      <c r="P7" s="25">
        <v>99.5</v>
      </c>
      <c r="Q7" s="25">
        <v>1700</v>
      </c>
      <c r="R7" s="25">
        <v>404</v>
      </c>
      <c r="S7" s="25">
        <v>48.2</v>
      </c>
      <c r="T7" s="25">
        <v>8.3800000000000008</v>
      </c>
      <c r="U7" s="25">
        <v>399</v>
      </c>
      <c r="V7" s="25">
        <v>40</v>
      </c>
      <c r="W7" s="25">
        <v>9.98</v>
      </c>
      <c r="X7" s="25">
        <v>100.2</v>
      </c>
      <c r="Y7" s="25">
        <v>101.76</v>
      </c>
      <c r="Z7" s="25">
        <v>88.91</v>
      </c>
      <c r="AA7" s="25">
        <v>93.59</v>
      </c>
      <c r="AB7" s="25">
        <v>76.78</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5012.47</v>
      </c>
      <c r="BF7" s="25">
        <v>5040.3</v>
      </c>
      <c r="BG7" s="25">
        <v>4592.68</v>
      </c>
      <c r="BH7" s="25">
        <v>4718.0200000000004</v>
      </c>
      <c r="BI7" s="25">
        <v>4547.2700000000004</v>
      </c>
      <c r="BJ7" s="25">
        <v>1274.21</v>
      </c>
      <c r="BK7" s="25">
        <v>1183.92</v>
      </c>
      <c r="BL7" s="25">
        <v>1128.72</v>
      </c>
      <c r="BM7" s="25">
        <v>1125.25</v>
      </c>
      <c r="BN7" s="25">
        <v>1157.05</v>
      </c>
      <c r="BO7" s="25">
        <v>982.48</v>
      </c>
      <c r="BP7" s="25">
        <v>25.96</v>
      </c>
      <c r="BQ7" s="25">
        <v>20.21</v>
      </c>
      <c r="BR7" s="25">
        <v>19.39</v>
      </c>
      <c r="BS7" s="25">
        <v>15.66</v>
      </c>
      <c r="BT7" s="25">
        <v>13.77</v>
      </c>
      <c r="BU7" s="25">
        <v>41.25</v>
      </c>
      <c r="BV7" s="25">
        <v>42.5</v>
      </c>
      <c r="BW7" s="25">
        <v>41.84</v>
      </c>
      <c r="BX7" s="25">
        <v>41.44</v>
      </c>
      <c r="BY7" s="25">
        <v>37.65</v>
      </c>
      <c r="BZ7" s="25">
        <v>50.61</v>
      </c>
      <c r="CA7" s="25">
        <v>375.91</v>
      </c>
      <c r="CB7" s="25">
        <v>444.95</v>
      </c>
      <c r="CC7" s="25">
        <v>387.79</v>
      </c>
      <c r="CD7" s="25">
        <v>645.83000000000004</v>
      </c>
      <c r="CE7" s="25">
        <v>597.79</v>
      </c>
      <c r="CF7" s="25">
        <v>383.25</v>
      </c>
      <c r="CG7" s="25">
        <v>377.72</v>
      </c>
      <c r="CH7" s="25">
        <v>390.47</v>
      </c>
      <c r="CI7" s="25">
        <v>403.61</v>
      </c>
      <c r="CJ7" s="25">
        <v>442.82</v>
      </c>
      <c r="CK7" s="25">
        <v>320.83</v>
      </c>
      <c r="CL7" s="25">
        <v>43.57</v>
      </c>
      <c r="CM7" s="25">
        <v>44.22</v>
      </c>
      <c r="CN7" s="25">
        <v>42.33</v>
      </c>
      <c r="CO7" s="25">
        <v>53.03</v>
      </c>
      <c r="CP7" s="25">
        <v>51.77</v>
      </c>
      <c r="CQ7" s="25">
        <v>48.26</v>
      </c>
      <c r="CR7" s="25">
        <v>48.01</v>
      </c>
      <c r="CS7" s="25">
        <v>49.08</v>
      </c>
      <c r="CT7" s="25">
        <v>51.46</v>
      </c>
      <c r="CU7" s="25">
        <v>51.84</v>
      </c>
      <c r="CV7" s="25">
        <v>56.15</v>
      </c>
      <c r="CW7" s="25">
        <v>71.209999999999994</v>
      </c>
      <c r="CX7" s="25">
        <v>71.48</v>
      </c>
      <c r="CY7" s="25">
        <v>93</v>
      </c>
      <c r="CZ7" s="25">
        <v>54.79</v>
      </c>
      <c r="DA7" s="25">
        <v>67.97</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1.99</v>
      </c>
      <c r="EE7" s="25">
        <v>0</v>
      </c>
      <c r="EF7" s="25">
        <v>0</v>
      </c>
      <c r="EG7" s="25">
        <v>0</v>
      </c>
      <c r="EH7" s="25">
        <v>0</v>
      </c>
      <c r="EI7" s="25">
        <v>0.62</v>
      </c>
      <c r="EJ7" s="25">
        <v>0.39</v>
      </c>
      <c r="EK7" s="25">
        <v>0.61</v>
      </c>
      <c r="EL7" s="25">
        <v>0.4</v>
      </c>
      <c r="EM7" s="25">
        <v>0.59</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2023-12-05T01:06:45Z</dcterms:created>
  <dcterms:modified xsi:type="dcterms:W3CDTF">2024-03-11T05:54:17Z</dcterms:modified>
  <cp:category/>
</cp:coreProperties>
</file>