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B87EA2A0-ADE9-4CA1-916B-6120ADF7B1AF}"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CO34" i="10"/>
  <c r="CO35" i="10" s="1"/>
  <c r="BW34" i="10"/>
  <c r="BW35" i="10" s="1"/>
  <c r="BW36" i="10" s="1"/>
  <c r="BW37" i="10" s="1"/>
  <c r="BW38" i="10" s="1"/>
  <c r="BW39" i="10" s="1"/>
  <c r="BW40" i="10" s="1"/>
  <c r="BW41" i="10" s="1"/>
  <c r="BW42" i="10" s="1"/>
  <c r="BW43" i="10" s="1"/>
  <c r="BE34" i="10"/>
  <c r="U34" i="10"/>
  <c r="U35" i="10" s="1"/>
  <c r="U36" i="10" s="1"/>
  <c r="U37"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<sst xmlns="http://schemas.openxmlformats.org/spreadsheetml/2006/main" count="1193" uniqueCount="560">
  <si>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</si>
  <si>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</si>
  <si>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</si>
  <si>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</si>
  <si>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</si>
  <si>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</si>
  <si>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</si>
  <si>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</si>
  <si>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</si>
  <si>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</si>
  <si>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</si>
  <si>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</si>
  <si>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</si>
  <si>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</si>
  <si>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</si>
  <si>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</si>
  <si>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</si>
  <si>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</si>
  <si>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</si>
  <si>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</si>
  <si>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</si>
  <si>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</si>
  <si>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</si>
  <si>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</si>
  <si>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</si>
  <si>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</si>
  <si>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</si>
  <si>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</si>
  <si>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</si>
  <si>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</si>
  <si>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</si>
  <si>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</si>
  <si>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</si>
  <si>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</si>
  <si>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</si>
  <si>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</si>
  <si>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</si>
  <si>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</si>
  <si>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</si>
  <si>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</si>
  <si>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</si>
  <si>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</si>
  <si>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</si>
  <si>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</si>
  <si>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</si>
  <si>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</si>
  <si>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</si>
  <si>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</si>
  <si>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</si>
  <si>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</si>
  <si>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</si>
  <si>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</si>
  <si>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</si>
  <si>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</si>
  <si>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</si>
  <si>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</si>
  <si>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</si>
  <si>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</si>
  <si>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</si>
  <si>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</si>
  <si>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</si>
  <si>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</si>
  <si>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</si>
  <si>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</si>
  <si>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</si>
  <si>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</si>
  <si>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</si>
  <si>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</si>
  <si>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</si>
  <si>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</si>
  <si>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</si>
  <si>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</si>
  <si>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</si>
  <si>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</si>
  <si>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</si>
  <si>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</si>
  <si>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</si>
  <si>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</si>
  <si>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</si>
  <si>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</si>
  <si>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</si>
  <si>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</si>
  <si>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</si>
  <si>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</si>
  <si>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</si>
  <si>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</si>
  <si>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</si>
  <si>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</si>
  <si>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</si>
  <si>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</si>
  <si>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</si>
  <si>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</si>
  <si>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</si>
  <si>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</si>
  <si>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</si>
  <si>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</si>
  <si>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</si>
  <si>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</si>
  <si>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</si>
  <si>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</si>
  <si>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</si>
  <si>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</si>
  <si>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</si>
  <si>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</si>
  <si>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</si>
  <si>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</si>
  <si>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</si>
  <si>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</si>
  <si>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</si>
  <si>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</si>
  <si>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</si>
  <si>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</si>
  <si>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</si>
  <si>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</si>
  <si>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</si>
  <si>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</si>
  <si>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</si>
  <si>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</si>
  <si>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</si>
  <si>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</si>
  <si>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</si>
  <si>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</si>
  <si>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</si>
  <si>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</si>
  <si>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</si>
  <si>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</si>
  <si>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</si>
  <si>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</si>
  <si>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</si>
  <si>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</si>
  <si>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</si>
  <si>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</si>
  <si>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</si>
  <si>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</si>
  <si>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</si>
  <si>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</si>
  <si>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</si>
  <si>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</si>
  <si>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</si>
  <si>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</si>
  <si>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</si>
  <si>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</si>
  <si>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</si>
  <si>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</si>
  <si>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</si>
  <si>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</si>
  <si>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</si>
  <si>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</si>
  <si>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</si>
  <si>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</si>
  <si>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</si>
  <si>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</si>
  <si>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</si>
  <si>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</si>
  <si>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</si>
  <si>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</si>
  <si>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</si>
  <si>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</si>
  <si>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</si>
  <si>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</si>
  <si>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</si>
  <si>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</si>
  <si>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</si>
  <si>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</si>
  <si>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</si>
  <si>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</si>
  <si>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</si>
  <si>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</si>
  <si>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</si>
  <si>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</si>
  <si>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</si>
  <si>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</si>
  <si>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</si>
  <si>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</si>
  <si>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</si>
  <si>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</si>
  <si>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</si>
  <si>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</si>
  <si>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</si>
  <si>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</si>
  <si>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</si>
  <si>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</si>
  <si>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</si>
  <si>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</si>
  <si>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</si>
  <si>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</si>
  <si>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</si>
  <si>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</si>
  <si>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</si>
  <si>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</si>
  <si>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</si>
  <si>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</si>
  <si>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</si>
  <si>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</si>
  <si>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</si>
  <si>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</si>
  <si>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</si>
  <si>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</si>
  <si>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</si>
  <si>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</si>
  <si>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</si>
  <si>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</si>
  <si>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</si>
  <si>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</si>
  <si>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</si>
  <si>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</si>
  <si>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</si>
  <si>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</si>
  <si>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</si>
  <si>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</si>
  <si>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</si>
  <si>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</si>
  <si>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</si>
  <si>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</si>
  <si>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</si>
  <si>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</si>
  <si>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</si>
  <si>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</si>
  <si>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</si>
  <si>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</si>
  <si>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</si>
  <si>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</si>
  <si>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</si>
  <si>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</si>
  <si>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</si>
  <si>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</si>
  <si>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</si>
  <si>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</si>
  <si>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</si>
  <si>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</si>
  <si>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</si>
  <si>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</si>
  <si>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</si>
  <si>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</si>
  <si>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</si>
  <si>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</si>
  <si>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</si>
  <si>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</si>
  <si>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</si>
  <si>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</si>
  <si>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</si>
  <si>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</si>
  <si>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</si>
  <si>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</si>
  <si>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</si>
  <si>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</si>
  <si>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</si>
  <si>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</si>
  <si>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</si>
  <si>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</si>
  <si>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</si>
  <si>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</si>
  <si>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</si>
  <si>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</si>
  <si>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</si>
  <si>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</si>
  <si>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</si>
  <si>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</si>
  <si>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</si>
  <si>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</si>
  <si>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</si>
  <si>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</si>
  <si>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</si>
  <si>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</si>
  <si>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</si>
  <si>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</si>
  <si>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</si>
  <si>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</si>
  <si>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</si>
  <si>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</si>
  <si>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</si>
  <si>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</si>
  <si>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</si>
  <si>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</si>
  <si>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</si>
  <si>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</si>
  <si>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</si>
  <si>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</si>
  <si>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</si>
  <si>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</si>
  <si>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</si>
  <si>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</si>
  <si>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</si>
  <si>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</si>
  <si>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</si>
  <si>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</si>
  <si>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</si>
  <si>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</si>
  <si>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</si>
  <si>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</si>
  <si>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</si>
  <si>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</si>
  <si>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</si>
  <si>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</si>
  <si>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</si>
  <si>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</si>
  <si>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</si>
  <si>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</si>
  <si>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</si>
  <si>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</si>
  <si>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</si>
  <si>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</si>
  <si>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</si>
  <si>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</si>
  <si>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</si>
  <si>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</si>
  <si>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</si>
  <si>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</si>
  <si>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</si>
  <si>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</si>
  <si>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</si>
  <si>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</si>
  <si>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</si>
  <si>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</si>
  <si>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</si>
  <si>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</si>
  <si>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</si>
  <si>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</si>
  <si>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</si>
  <si>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</si>
  <si>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</si>
  <si>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</si>
  <si>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</si>
  <si>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</si>
  <si>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</si>
  <si>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</si>
  <si>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</si>
  <si>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</si>
  <si>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</si>
  <si>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</si>
  <si>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</si>
  <si>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</si>
  <si>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</si>
  <si>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</si>
  <si>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</si>
  <si>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</si>
  <si>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</si>
  <si>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</si>
  <si>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</si>
  <si>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</si>
  <si>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</si>
  <si>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</si>
  <si>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</si>
  <si>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</si>
  <si>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</si>
  <si>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</si>
  <si>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</si>
  <si>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</si>
  <si>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</si>
  <si>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</si>
  <si>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</si>
  <si>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</si>
  <si>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</si>
  <si>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</si>
  <si>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</si>
  <si>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</si>
  <si>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</si>
  <si>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</si>
  <si>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</si>
  <si>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</si>
  <si>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</si>
  <si>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</si>
  <si>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</si>
  <si>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</si>
  <si>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</si>
  <si>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</si>
  <si>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</si>
  <si>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</si>
  <si>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</si>
  <si>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</si>
  <si>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</si>
  <si>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</si>
  <si>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</si>
  <si>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</si>
  <si>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</si>
  <si>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</si>
  <si>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</si>
  <si>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</si>
  <si>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</si>
  <si>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</si>
  <si>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</si>
  <si>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</si>
  <si>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</si>
  <si>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</si>
  <si>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</si>
  <si>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</si>
  <si>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</si>
  <si>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</si>
  <si>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</si>
  <si>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</si>
  <si>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</si>
  <si>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国民健康保険直営診療所特別会計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</si>
  <si>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</si>
  <si>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</si>
  <si>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</si>
  <si>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</si>
  <si>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</si>
  <si>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</si>
  <si>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</si>
  <si>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</si>
  <si>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</si>
  <si>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</si>
  <si>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</si>
  <si>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</si>
  <si>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</si>
  <si>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</si>
  <si>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</si>
  <si>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</si>
  <si>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</si>
  <si>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</si>
  <si>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</si>
  <si>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</si>
  <si>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</si>
  <si>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</si>
  <si>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</si>
  <si>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</si>
  <si>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</si>
  <si>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</si>
  <si>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</si>
  <si>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</si>
  <si>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</si>
  <si>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</si>
  <si>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</si>
  <si>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</si>
  <si>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</si>
  <si>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</si>
  <si>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</si>
  <si>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</si>
  <si>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</si>
  <si>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</si>
  <si>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</si>
  <si>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</si>
  <si>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</si>
  <si>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</si>
  <si>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</si>
  <si>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</si>
  <si>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</si>
  <si>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</si>
  <si>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</si>
  <si>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</si>
  <si>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</si>
  <si>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</si>
  <si>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</si>
  <si>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</si>
  <si>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</si>
  <si>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</si>
  <si>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</si>
  <si>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</si>
  <si>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</si>
  <si>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</si>
  <si>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</si>
  <si>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</si>
  <si>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</si>
  <si>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</si>
  <si>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</si>
  <si>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</si>
  <si>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</si>
  <si>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</si>
  <si>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</si>
  <si>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</si>
  <si>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</si>
  <si>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</si>
  <si>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</si>
  <si>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</si>
  <si>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</si>
  <si>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</si>
  <si>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</si>
  <si>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</si>
  <si>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</si>
  <si>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</si>
  <si>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</si>
  <si>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</si>
  <si>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</si>
  <si>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</si>
  <si>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</si>
  <si>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</si>
  <si>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</si>
  <si>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</si>
  <si>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</si>
  <si>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</si>
  <si>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</si>
  <si>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</si>
  <si>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</si>
  <si>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</si>
  <si>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</si>
  <si>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</si>
  <si>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</si>
  <si>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</si>
  <si>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</si>
  <si>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</si>
  <si>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</si>
  <si>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</si>
  <si>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</si>
  <si>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</si>
  <si>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</si>
  <si>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</si>
  <si>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</si>
  <si>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</si>
  <si>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</si>
  <si>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</si>
  <si>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</si>
  <si>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</si>
  <si>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</si>
  <si>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</si>
  <si>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</si>
  <si>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</si>
  <si>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</si>
  <si>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</si>
  <si>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</si>
  <si>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</si>
  <si>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</si>
  <si>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</si>
  <si>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</si>
  <si>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</si>
  <si>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</si>
  <si>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</si>
  <si>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</si>
  <si>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</si>
  <si>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</si>
  <si>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</si>
  <si>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</si>
  <si>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</si>
  <si>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</si>
  <si>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</si>
  <si>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</si>
  <si>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</si>
  <si>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</si>
  <si>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</si>
  <si>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</si>
  <si>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</si>
  <si>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簡易水道事業会計</t>
  </si>
  <si>
    <t>介護保険特別会計</t>
  </si>
  <si>
    <t>国民健康保険特別会計</t>
  </si>
  <si>
    <t>後期高齢者医療特別会計</t>
  </si>
  <si>
    <t>国民健康保険直営診療所特別会計</t>
  </si>
  <si>
    <t>その他会計（赤字）</t>
  </si>
  <si>
    <t>その他会計（黒字）</t>
  </si>
  <si>
    <t>R02</t>
    <phoneticPr fontId="5"/>
  </si>
  <si>
    <t>R03</t>
    <phoneticPr fontId="5"/>
  </si>
  <si>
    <t>R04</t>
    <phoneticPr fontId="5"/>
  </si>
  <si>
    <t>R05</t>
    <phoneticPr fontId="5"/>
  </si>
  <si>
    <t>R06</t>
    <phoneticPr fontId="5"/>
  </si>
  <si>
    <t>-</t>
    <phoneticPr fontId="2"/>
  </si>
  <si>
    <t>和歌山県市町村総合事務組合</t>
    <rPh sb="0" eb="3">
      <t>ワカヤマ</t>
    </rPh>
    <rPh sb="3" eb="4">
      <t>ケン</t>
    </rPh>
    <rPh sb="4" eb="7">
      <t>シチョウソン</t>
    </rPh>
    <rPh sb="7" eb="9">
      <t>ソウゴウ</t>
    </rPh>
    <rPh sb="9" eb="11">
      <t>ジム</t>
    </rPh>
    <rPh sb="11" eb="13">
      <t>クミアイ</t>
    </rPh>
    <phoneticPr fontId="2"/>
  </si>
  <si>
    <t>紀南学園事務組合</t>
    <rPh sb="0" eb="4">
      <t>キナンガクエン</t>
    </rPh>
    <rPh sb="4" eb="8">
      <t>ジムクミアイ</t>
    </rPh>
    <phoneticPr fontId="2"/>
  </si>
  <si>
    <t>新宮周辺広域市町村圏事務組合（普）</t>
    <rPh sb="0" eb="4">
      <t>シングウシュウヘン</t>
    </rPh>
    <rPh sb="4" eb="9">
      <t>コウイキシチョウソン</t>
    </rPh>
    <rPh sb="9" eb="10">
      <t>ケン</t>
    </rPh>
    <rPh sb="10" eb="14">
      <t>ジムクミアイ</t>
    </rPh>
    <rPh sb="15" eb="16">
      <t>フ</t>
    </rPh>
    <phoneticPr fontId="2"/>
  </si>
  <si>
    <t>新宮周辺広域市町村圏事務組合（公）</t>
    <rPh sb="0" eb="4">
      <t>シングウシュウヘン</t>
    </rPh>
    <rPh sb="4" eb="9">
      <t>コウイキシチョウソン</t>
    </rPh>
    <rPh sb="9" eb="10">
      <t>ケン</t>
    </rPh>
    <rPh sb="10" eb="14">
      <t>ジムクミアイ</t>
    </rPh>
    <rPh sb="15" eb="16">
      <t>コウ</t>
    </rPh>
    <phoneticPr fontId="2"/>
  </si>
  <si>
    <t>和歌山県地方税回収機構</t>
    <rPh sb="0" eb="11">
      <t>ワカヤマケンチホウゼイカイシュウキコウ</t>
    </rPh>
    <phoneticPr fontId="2"/>
  </si>
  <si>
    <t>和歌山県後期高齢者医療広域連合</t>
    <rPh sb="0" eb="11">
      <t>ワカヤマケンコウキコウレイシャイリョウ</t>
    </rPh>
    <rPh sb="11" eb="15">
      <t>コウイキレンゴウ</t>
    </rPh>
    <phoneticPr fontId="2"/>
  </si>
  <si>
    <t>和歌山県後期高齢者医療広域連合（特別会計）</t>
    <rPh sb="0" eb="11">
      <t>ワカヤマケンコウキコウレイシャイリョウ</t>
    </rPh>
    <rPh sb="11" eb="15">
      <t>コウイキレンゴウ</t>
    </rPh>
    <rPh sb="16" eb="20">
      <t>トクベツカイケイ</t>
    </rPh>
    <phoneticPr fontId="2"/>
  </si>
  <si>
    <t>東牟婁郡町村新宮市老人福祉施設事務組合（普）</t>
    <rPh sb="20" eb="21">
      <t>フ</t>
    </rPh>
    <phoneticPr fontId="2"/>
  </si>
  <si>
    <t>東牟婁郡町村新宮市老人福祉施設事務組合（公）</t>
    <rPh sb="20" eb="21">
      <t>コウ</t>
    </rPh>
    <phoneticPr fontId="2"/>
  </si>
  <si>
    <t>紀南環境衛生事務組合</t>
    <rPh sb="0" eb="6">
      <t>キナンカンキョウエイセイ</t>
    </rPh>
    <rPh sb="6" eb="10">
      <t>ジムクミアイ</t>
    </rPh>
    <phoneticPr fontId="2"/>
  </si>
  <si>
    <t>北山振興株式会社</t>
    <rPh sb="0" eb="2">
      <t>キタヤマ</t>
    </rPh>
    <rPh sb="2" eb="4">
      <t>シンコウ</t>
    </rPh>
    <rPh sb="4" eb="8">
      <t>カブシキガイシャ</t>
    </rPh>
    <phoneticPr fontId="10"/>
  </si>
  <si>
    <t>株式会社じゃばらいず北山</t>
    <rPh sb="0" eb="4">
      <t>カブシキガイシャ</t>
    </rPh>
    <rPh sb="10" eb="12">
      <t>キタヤマ</t>
    </rPh>
    <phoneticPr fontId="10"/>
  </si>
  <si>
    <t>ふるさとむらづくり寄附金基金</t>
    <phoneticPr fontId="5"/>
  </si>
  <si>
    <t>福祉基金</t>
    <phoneticPr fontId="38"/>
  </si>
  <si>
    <t>安全・安心まちづくり基金</t>
    <phoneticPr fontId="38"/>
  </si>
  <si>
    <t>若者定住促進基金</t>
    <phoneticPr fontId="38"/>
  </si>
  <si>
    <t>ふるさと基金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</si>
</sst>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8097-41DD-9669-708A8A89C4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1142091</c:v>
                </c:pt>
                <c:pt idx="1">
                  <c:v>718786</c:v>
                </c:pt>
                <c:pt idx="2">
                  <c:v>1259302</c:v>
                </c:pt>
                <c:pt idx="3">
                  <c:v>2138145</c:v>
                </c:pt>
                <c:pt idx="4">
                  <c:v>500945</c:v>
                </c:pt>
              </c:numCache>
            </c:numRef>
          </c:val>
          <c:smooth val="0"/>
          <c:extLst>
            <c:ext xmlns:c16="http://schemas.microsoft.com/office/drawing/2014/chart" uri="{C3380CC4-5D6E-409C-BE32-E72D297353CC}">
              <c16:uniqueId val="{00000001-8097-41DD-9669-708A8A89C4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3.12</c:v>
                </c:pt>
                <c:pt idx="1">
                  <c:v>7.64</c:v>
                </c:pt>
                <c:pt idx="2">
                  <c:v>14.5</c:v>
                </c:pt>
                <c:pt idx="3">
                  <c:v>11.33</c:v>
                </c:pt>
                <c:pt idx="4">
                  <c:v>11.77</c:v>
                </c:pt>
              </c:numCache>
            </c:numRef>
          </c:val>
          <c:extLst>
            <c:ext xmlns:c16="http://schemas.microsoft.com/office/drawing/2014/chart" uri="{C3380CC4-5D6E-409C-BE32-E72D297353CC}">
              <c16:uniqueId val="{00000000-FC58-45CE-8170-9BB3F00214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60.89</c:v>
                </c:pt>
                <c:pt idx="1">
                  <c:v>61.26</c:v>
                </c:pt>
                <c:pt idx="2">
                  <c:v>72.75</c:v>
                </c:pt>
                <c:pt idx="3">
                  <c:v>83.57</c:v>
                </c:pt>
                <c:pt idx="4">
                  <c:v>78.12</c:v>
                </c:pt>
              </c:numCache>
            </c:numRef>
          </c:val>
          <c:extLst>
            <c:ext xmlns:c16="http://schemas.microsoft.com/office/drawing/2014/chart" uri="{C3380CC4-5D6E-409C-BE32-E72D297353CC}">
              <c16:uniqueId val="{00000001-FC58-45CE-8170-9BB3F00214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9.2799999999999994</c:v>
                </c:pt>
                <c:pt idx="1">
                  <c:v>17.13</c:v>
                </c:pt>
                <c:pt idx="2">
                  <c:v>17.71</c:v>
                </c:pt>
                <c:pt idx="3">
                  <c:v>5.13</c:v>
                </c:pt>
                <c:pt idx="4">
                  <c:v>15.17</c:v>
                </c:pt>
              </c:numCache>
            </c:numRef>
          </c:val>
          <c:smooth val="0"/>
          <c:extLst>
            <c:ext xmlns:c16="http://schemas.microsoft.com/office/drawing/2014/chart" uri="{C3380CC4-5D6E-409C-BE32-E72D297353CC}">
              <c16:uniqueId val="{00000002-FC58-45CE-8170-9BB3F00214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0.13</c:v>
                </c:pt>
                <c:pt idx="4">
                  <c:v>#N/A</c:v>
                </c:pt>
                <c:pt idx="5">
                  <c:v>1.95</c:v>
                </c:pt>
                <c:pt idx="6">
                  <c:v>0</c:v>
                </c:pt>
                <c:pt idx="7">
                  <c:v>0</c:v>
                </c:pt>
                <c:pt idx="8">
                  <c:v>0</c:v>
                </c:pt>
                <c:pt idx="9">
                  <c:v>0</c:v>
                </c:pt>
              </c:numCache>
            </c:numRef>
          </c:val>
          <c:extLst>
            <c:ext xmlns:c16="http://schemas.microsoft.com/office/drawing/2014/chart" uri="{C3380CC4-5D6E-409C-BE32-E72D297353CC}">
              <c16:uniqueId val="{00000000-6CB2-46EF-BFDD-D5E8CFBDF1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B2-46EF-BFDD-D5E8CFBDF14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CB2-46EF-BFDD-D5E8CFBDF14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CB2-46EF-BFDD-D5E8CFBDF145}"/>
            </c:ext>
          </c:extLst>
        </c:ser>
        <c:ser>
          <c:idx val="4"/>
          <c:order val="4"/>
          <c:tx>
            <c:strRef>
              <c:f>データシート!$A$31</c:f>
              <c:strCache>
                <c:ptCount val="1"/>
                <c:pt idx="0">
                  <c:v>国民健康保険直営診療所特別会計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CB2-46EF-BFDD-D5E8CFBDF14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0.02</c:v>
                </c:pt>
                <c:pt idx="8">
                  <c:v>#N/A</c:v>
                </c:pt>
                <c:pt idx="9">
                  <c:v>0.03</c:v>
                </c:pt>
              </c:numCache>
            </c:numRef>
          </c:val>
          <c:extLst>
            <c:ext xmlns:c16="http://schemas.microsoft.com/office/drawing/2014/chart" uri="{C3380CC4-5D6E-409C-BE32-E72D297353CC}">
              <c16:uniqueId val="{00000005-6CB2-46EF-BFDD-D5E8CFBDF14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0.35</c:v>
                </c:pt>
                <c:pt idx="4">
                  <c:v>#N/A</c:v>
                </c:pt>
                <c:pt idx="5">
                  <c:v>0.51</c:v>
                </c:pt>
                <c:pt idx="6">
                  <c:v>#N/A</c:v>
                </c:pt>
                <c:pt idx="7">
                  <c:v>0.48</c:v>
                </c:pt>
                <c:pt idx="8">
                  <c:v>#N/A</c:v>
                </c:pt>
                <c:pt idx="9">
                  <c:v>0.49</c:v>
                </c:pt>
              </c:numCache>
            </c:numRef>
          </c:val>
          <c:extLst>
            <c:ext xmlns:c16="http://schemas.microsoft.com/office/drawing/2014/chart" uri="{C3380CC4-5D6E-409C-BE32-E72D297353CC}">
              <c16:uniqueId val="{00000006-6CB2-46EF-BFDD-D5E8CFBDF14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c:v>
                </c:pt>
                <c:pt idx="4">
                  <c:v>#N/A</c:v>
                </c:pt>
                <c:pt idx="5">
                  <c:v>0.18</c:v>
                </c:pt>
                <c:pt idx="6">
                  <c:v>#N/A</c:v>
                </c:pt>
                <c:pt idx="7">
                  <c:v>0.8</c:v>
                </c:pt>
                <c:pt idx="8">
                  <c:v>#N/A</c:v>
                </c:pt>
                <c:pt idx="9">
                  <c:v>1.53</c:v>
                </c:pt>
              </c:numCache>
            </c:numRef>
          </c:val>
          <c:extLst>
            <c:ext xmlns:c16="http://schemas.microsoft.com/office/drawing/2014/chart" uri="{C3380CC4-5D6E-409C-BE32-E72D297353CC}">
              <c16:uniqueId val="{00000007-6CB2-46EF-BFDD-D5E8CFBDF145}"/>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3.48</c:v>
                </c:pt>
                <c:pt idx="8">
                  <c:v>#N/A</c:v>
                </c:pt>
                <c:pt idx="9">
                  <c:v>3.62</c:v>
                </c:pt>
              </c:numCache>
            </c:numRef>
          </c:val>
          <c:extLst>
            <c:ext xmlns:c16="http://schemas.microsoft.com/office/drawing/2014/chart" uri="{C3380CC4-5D6E-409C-BE32-E72D297353CC}">
              <c16:uniqueId val="{00000008-6CB2-46EF-BFDD-D5E8CFBDF14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3.11</c:v>
                </c:pt>
                <c:pt idx="2">
                  <c:v>#N/A</c:v>
                </c:pt>
                <c:pt idx="3">
                  <c:v>7.64</c:v>
                </c:pt>
                <c:pt idx="4">
                  <c:v>#N/A</c:v>
                </c:pt>
                <c:pt idx="5">
                  <c:v>14.5</c:v>
                </c:pt>
                <c:pt idx="6">
                  <c:v>#N/A</c:v>
                </c:pt>
                <c:pt idx="7">
                  <c:v>11.32</c:v>
                </c:pt>
                <c:pt idx="8">
                  <c:v>#N/A</c:v>
                </c:pt>
                <c:pt idx="9">
                  <c:v>11.77</c:v>
                </c:pt>
              </c:numCache>
            </c:numRef>
          </c:val>
          <c:extLst>
            <c:ext xmlns:c16="http://schemas.microsoft.com/office/drawing/2014/chart" uri="{C3380CC4-5D6E-409C-BE32-E72D297353CC}">
              <c16:uniqueId val="{00000009-6CB2-46EF-BFDD-D5E8CFBDF1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c:v>
                </c:pt>
                <c:pt idx="5">
                  <c:v>139</c:v>
                </c:pt>
                <c:pt idx="8">
                  <c:v>140</c:v>
                </c:pt>
                <c:pt idx="11">
                  <c:v>132</c:v>
                </c:pt>
                <c:pt idx="14">
                  <c:v>136</c:v>
                </c:pt>
              </c:numCache>
            </c:numRef>
          </c:val>
          <c:extLst>
            <c:ext xmlns:c16="http://schemas.microsoft.com/office/drawing/2014/chart" uri="{C3380CC4-5D6E-409C-BE32-E72D297353CC}">
              <c16:uniqueId val="{00000000-7EC2-4A4B-9EB1-EB673FF1F4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C2-4A4B-9EB1-EB673FF1F4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C2-4A4B-9EB1-EB673FF1F4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C2-4A4B-9EB1-EB673FF1F4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c:v>
                </c:pt>
                <c:pt idx="3">
                  <c:v>24</c:v>
                </c:pt>
                <c:pt idx="6">
                  <c:v>27</c:v>
                </c:pt>
                <c:pt idx="9">
                  <c:v>20</c:v>
                </c:pt>
                <c:pt idx="12">
                  <c:v>14</c:v>
                </c:pt>
              </c:numCache>
            </c:numRef>
          </c:val>
          <c:extLst>
            <c:ext xmlns:c16="http://schemas.microsoft.com/office/drawing/2014/chart" uri="{C3380CC4-5D6E-409C-BE32-E72D297353CC}">
              <c16:uniqueId val="{00000004-7EC2-4A4B-9EB1-EB673FF1F4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C2-4A4B-9EB1-EB673FF1F4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C2-4A4B-9EB1-EB673FF1F4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129</c:v>
                </c:pt>
                <c:pt idx="3">
                  <c:v>149</c:v>
                </c:pt>
                <c:pt idx="6">
                  <c:v>167</c:v>
                </c:pt>
                <c:pt idx="9">
                  <c:v>166</c:v>
                </c:pt>
                <c:pt idx="12">
                  <c:v>180</c:v>
                </c:pt>
              </c:numCache>
            </c:numRef>
          </c:val>
          <c:extLst>
            <c:ext xmlns:c16="http://schemas.microsoft.com/office/drawing/2014/chart" uri="{C3380CC4-5D6E-409C-BE32-E72D297353CC}">
              <c16:uniqueId val="{00000007-7EC2-4A4B-9EB1-EB673FF1F4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c:v>
                </c:pt>
                <c:pt idx="2">
                  <c:v>#N/A</c:v>
                </c:pt>
                <c:pt idx="3">
                  <c:v>#N/A</c:v>
                </c:pt>
                <c:pt idx="4">
                  <c:v>34</c:v>
                </c:pt>
                <c:pt idx="5">
                  <c:v>#N/A</c:v>
                </c:pt>
                <c:pt idx="6">
                  <c:v>#N/A</c:v>
                </c:pt>
                <c:pt idx="7">
                  <c:v>54</c:v>
                </c:pt>
                <c:pt idx="8">
                  <c:v>#N/A</c:v>
                </c:pt>
                <c:pt idx="9">
                  <c:v>#N/A</c:v>
                </c:pt>
                <c:pt idx="10">
                  <c:v>54</c:v>
                </c:pt>
                <c:pt idx="11">
                  <c:v>#N/A</c:v>
                </c:pt>
                <c:pt idx="12">
                  <c:v>#N/A</c:v>
                </c:pt>
                <c:pt idx="13">
                  <c:v>58</c:v>
                </c:pt>
                <c:pt idx="14">
                  <c:v>#N/A</c:v>
                </c:pt>
              </c:numCache>
            </c:numRef>
          </c:val>
          <c:smooth val="0"/>
          <c:extLst>
            <c:ext xmlns:c16="http://schemas.microsoft.com/office/drawing/2014/chart" uri="{C3380CC4-5D6E-409C-BE32-E72D297353CC}">
              <c16:uniqueId val="{00000008-7EC2-4A4B-9EB1-EB673FF1F4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1122</c:v>
                </c:pt>
                <c:pt idx="5">
                  <c:v>1086</c:v>
                </c:pt>
                <c:pt idx="8">
                  <c:v>1177</c:v>
                </c:pt>
                <c:pt idx="11">
                  <c:v>1402</c:v>
                </c:pt>
                <c:pt idx="14">
                  <c:v>1269</c:v>
                </c:pt>
              </c:numCache>
            </c:numRef>
          </c:val>
          <c:extLst>
            <c:ext xmlns:c16="http://schemas.microsoft.com/office/drawing/2014/chart" uri="{C3380CC4-5D6E-409C-BE32-E72D297353CC}">
              <c16:uniqueId val="{00000000-D8E5-418E-9C6D-BDCC7D1433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8E5-418E-9C6D-BDCC7D1433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1778</c:v>
                </c:pt>
                <c:pt idx="5">
                  <c:v>2159</c:v>
                </c:pt>
                <c:pt idx="8">
                  <c:v>2574</c:v>
                </c:pt>
                <c:pt idx="11">
                  <c:v>2596</c:v>
                </c:pt>
                <c:pt idx="14">
                  <c:v>2607</c:v>
                </c:pt>
              </c:numCache>
            </c:numRef>
          </c:val>
          <c:extLst>
            <c:ext xmlns:c16="http://schemas.microsoft.com/office/drawing/2014/chart" uri="{C3380CC4-5D6E-409C-BE32-E72D297353CC}">
              <c16:uniqueId val="{00000002-D8E5-418E-9C6D-BDCC7D1433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E5-418E-9C6D-BDCC7D1433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E5-418E-9C6D-BDCC7D1433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E5-418E-9C6D-BDCC7D1433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232</c:v>
                </c:pt>
                <c:pt idx="3">
                  <c:v>223</c:v>
                </c:pt>
                <c:pt idx="6">
                  <c:v>228</c:v>
                </c:pt>
                <c:pt idx="9">
                  <c:v>221</c:v>
                </c:pt>
                <c:pt idx="12">
                  <c:v>212</c:v>
                </c:pt>
              </c:numCache>
            </c:numRef>
          </c:val>
          <c:extLst>
            <c:ext xmlns:c16="http://schemas.microsoft.com/office/drawing/2014/chart" uri="{C3380CC4-5D6E-409C-BE32-E72D297353CC}">
              <c16:uniqueId val="{00000006-D8E5-418E-9C6D-BDCC7D1433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c:v>
                </c:pt>
                <c:pt idx="3">
                  <c:v>22</c:v>
                </c:pt>
                <c:pt idx="6">
                  <c:v>21</c:v>
                </c:pt>
                <c:pt idx="9">
                  <c:v>20</c:v>
                </c:pt>
                <c:pt idx="12">
                  <c:v>20</c:v>
                </c:pt>
              </c:numCache>
            </c:numRef>
          </c:val>
          <c:extLst>
            <c:ext xmlns:c16="http://schemas.microsoft.com/office/drawing/2014/chart" uri="{C3380CC4-5D6E-409C-BE32-E72D297353CC}">
              <c16:uniqueId val="{00000007-D8E5-418E-9C6D-BDCC7D1433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246</c:v>
                </c:pt>
                <c:pt idx="3">
                  <c:v>238</c:v>
                </c:pt>
                <c:pt idx="6">
                  <c:v>218</c:v>
                </c:pt>
                <c:pt idx="9">
                  <c:v>205</c:v>
                </c:pt>
                <c:pt idx="12">
                  <c:v>171</c:v>
                </c:pt>
              </c:numCache>
            </c:numRef>
          </c:val>
          <c:extLst>
            <c:ext xmlns:c16="http://schemas.microsoft.com/office/drawing/2014/chart" uri="{C3380CC4-5D6E-409C-BE32-E72D297353CC}">
              <c16:uniqueId val="{00000008-D8E5-418E-9C6D-BDCC7D1433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8E5-418E-9C6D-BDCC7D1433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1508</c:v>
                </c:pt>
                <c:pt idx="3">
                  <c:v>1495</c:v>
                </c:pt>
                <c:pt idx="6">
                  <c:v>1538</c:v>
                </c:pt>
                <c:pt idx="9">
                  <c:v>1803</c:v>
                </c:pt>
                <c:pt idx="12">
                  <c:v>1617</c:v>
                </c:pt>
              </c:numCache>
            </c:numRef>
          </c:val>
          <c:extLst>
            <c:ext xmlns:c16="http://schemas.microsoft.com/office/drawing/2014/chart" uri="{C3380CC4-5D6E-409C-BE32-E72D297353CC}">
              <c16:uniqueId val="{0000000A-D8E5-418E-9C6D-BDCC7D1433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8E5-418E-9C6D-BDCC7D1433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486</c:v>
                </c:pt>
                <c:pt idx="1">
                  <c:v>543</c:v>
                </c:pt>
                <c:pt idx="2">
                  <c:v>544</c:v>
                </c:pt>
              </c:numCache>
            </c:numRef>
          </c:val>
          <c:extLst>
            <c:ext xmlns:c16="http://schemas.microsoft.com/office/drawing/2014/chart" uri="{C3380CC4-5D6E-409C-BE32-E72D297353CC}">
              <c16:uniqueId val="{00000000-B8BB-487E-886C-2018876700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c:v>
                </c:pt>
                <c:pt idx="1">
                  <c:v>123</c:v>
                </c:pt>
                <c:pt idx="2">
                  <c:v>119</c:v>
                </c:pt>
              </c:numCache>
            </c:numRef>
          </c:val>
          <c:extLst>
            <c:ext xmlns:c16="http://schemas.microsoft.com/office/drawing/2014/chart" uri="{C3380CC4-5D6E-409C-BE32-E72D297353CC}">
              <c16:uniqueId val="{00000001-B8BB-487E-886C-2018876700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1987</c:v>
                </c:pt>
                <c:pt idx="1">
                  <c:v>1904</c:v>
                </c:pt>
                <c:pt idx="2">
                  <c:v>1944</c:v>
                </c:pt>
              </c:numCache>
            </c:numRef>
          </c:val>
          <c:extLst>
            <c:ext xmlns:c16="http://schemas.microsoft.com/office/drawing/2014/chart" uri="{C3380CC4-5D6E-409C-BE32-E72D297353CC}">
              <c16:uniqueId val="{00000002-B8BB-487E-886C-2018876700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公共事業の増加により元利償還金が増加しており今後も公共施設施設の長寿命化等により借入も増加していくと見込まれる。。</a:t>
          </a:r>
        </a:p>
        <a:p>
          <a:r>
            <a:rPr kumimoji="1" lang="ja-JP" altLang="en-US" sz="1400">
              <a:latin typeface="ＭＳ ゴシック" pitchFamily="49" charset="-128"/>
              <a:ea typeface="ＭＳ ゴシック" pitchFamily="49" charset="-128"/>
            </a:rPr>
            <a:t>　実質公債費比率が上昇しておりまた金利が上昇していくことが想定されることから地方債の繰上償還も検討している。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将来負担額を充当可能財源が上回る状況が続いているが、地方債残高も大きく増加している。</a:t>
          </a:r>
        </a:p>
        <a:p>
          <a:r>
            <a:rPr kumimoji="1" lang="ja-JP" altLang="en-US" sz="1400">
              <a:latin typeface="ＭＳ ゴシック" pitchFamily="49" charset="-128"/>
              <a:ea typeface="ＭＳ ゴシック" pitchFamily="49" charset="-128"/>
            </a:rPr>
            <a:t>　ふるさと納税収入が好調であったことから充当可能基金が大きく増加したが、制度の見直しにより今後はこれまでのような積み立てはできなくなる状況。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年度は繰上償還を実施したことで地方債残高が大きく減少した。財源には減債基金を積用している。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観光施設の改修や福祉事業所への助成、地方債の繰上償還実施等で基金を活用しつつも、ふるさと納税収入や地方交付税の増加等により基金総額全体では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繰上償還の財源として減債基金を、災害への備えとして安全・安心まちづくり基金の積み立てを引き続き予定。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ふるさとむらづくり基金については制度見直し等により今後は大きな積立ては見込めない状況。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ふるさと納税の使途としては医療福祉や教育子育て支援の充実に活用しており、今後も継続する予定。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ふるさとむらづくり基金　　地域振興・医療福祉・教育子育て・村長が必要と認める事業。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　　　　　　　　　社会福祉や保健福祉活動の強化及び振興を図り、住民福祉の向上に寄与する経費に充てる。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　　　　　　　歴史や文化、産業などを活かした地域づくりを行うための基金。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安心安全まちづくり基金　　災害時の復旧や防災施設整備事業に活用。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若者定住促進基金　　　　　若者の村内定住を促進するための事業に活用。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施設の改修や福祉・子育て支援の財源としてふるさとむらづくり基金を活用しているが、ふるさと納税収入による積立ても行っており、総額では増加している。災害時への備えとして安全・安心まちづくり基金を積み増ししており今年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収入は制度の見直し等もあり今後は大きな収入は見込めない状況。今後も事業に活用しつつ、将来に備え財政調整基金や減債基金への積立を増加させていく予定。また金利が上昇していることや基金の有効活用のため今年度より債券運用に取り組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当面は減債基金への積立てを優先する方針としており、利息分のみを積立てしている。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％の６億円程度をを目標としているが当面は減債基金への積み立てを重視する予定。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辺地対策事業債</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百万円の繰上償還を行うため基金の取り崩しを行っているが同時に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百万円を新たに積立てしている。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今後も地方債残高が増加し実質公債費比率も上昇していることから更なる繰上償還を検討している。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繰上償還の財源として毎年度積立てを実施する予定。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
380
48.20
2,057,197
1,935,907
81,928
695,808
1,616,528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人口減少や高齢化の進行に加え、山間部の過疎地ゆえに村内に中心となる産業も少ないことから自主財源の増加は見込めない状況である。  </a:t>
          </a:r>
        </a:p>
        <a:p>
          <a:r>
            <a:rPr kumimoji="1" lang="ja-JP" altLang="en-US" sz="1300">
              <a:latin typeface="ＭＳ Ｐゴシック" panose="020B0600070205080204" pitchFamily="50" charset="-128"/>
              <a:ea typeface="ＭＳ Ｐゴシック" panose="020B0600070205080204" pitchFamily="50" charset="-128"/>
            </a:rPr>
            <a:t>　財政力指数は０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３で類似団体の平均値よりも下回っており、地方交付税への依存度が高い。また、ふるさと納税の寄付金の割合が高く、貴重な財源とはなってはいるものの、制度見直し等により経常的な財源と見込むことは難しい。今以上に経常収支の改善に取り組む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39624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834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39624</xdr:rowOff>
    </xdr:from>
    <xdr:to>
      <xdr:col>19</xdr:col>
      <xdr:colOff>133350</xdr:colOff>
      <xdr:row>44</xdr:row>
      <xdr:rowOff>39624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39624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29972</xdr:rowOff>
    </xdr:from>
    <xdr:to>
      <xdr:col>11</xdr:col>
      <xdr:colOff>31750</xdr:colOff>
      <xdr:row>44</xdr:row>
      <xdr:rowOff>39624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160274</xdr:rowOff>
    </xdr:from>
    <xdr:to>
      <xdr:col>19</xdr:col>
      <xdr:colOff>184150</xdr:colOff>
      <xdr:row>44</xdr:row>
      <xdr:rowOff>90424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75201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150622</xdr:rowOff>
    </xdr:from>
    <xdr:to>
      <xdr:col>7</xdr:col>
      <xdr:colOff>31750</xdr:colOff>
      <xdr:row>44</xdr:row>
      <xdr:rowOff>80772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65549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や観光事業収入の増加、ふるさと納税基金の活用等で令和６年度の経常収支比率は７９．６％となり前年度から改善しているが、公債費や人件費、物価高騰により経常支出も増加している。行政システムの標準化で新たな経費が発生しており、事業の見直し等による支出の削減が必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63</xdr:row>
      <xdr:rowOff>164571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86956"/>
          <a:ext cx="838200" cy="17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118321</xdr:rowOff>
    </xdr:from>
    <xdr:to>
      <xdr:col>19</xdr:col>
      <xdr:colOff>133350</xdr:colOff>
      <xdr:row>63</xdr:row>
      <xdr:rowOff>164571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19671"/>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118321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5934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91652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59346"/>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122783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113771</xdr:rowOff>
    </xdr:from>
    <xdr:to>
      <xdr:col>19</xdr:col>
      <xdr:colOff>184150</xdr:colOff>
      <xdr:row>64</xdr:row>
      <xdr:rowOff>43921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28698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0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67521</xdr:rowOff>
    </xdr:from>
    <xdr:to>
      <xdr:col>15</xdr:col>
      <xdr:colOff>133350</xdr:colOff>
      <xdr:row>63</xdr:row>
      <xdr:rowOff>169121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153898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93573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40852</xdr:rowOff>
    </xdr:from>
    <xdr:to>
      <xdr:col>7</xdr:col>
      <xdr:colOff>31750</xdr:colOff>
      <xdr:row>64</xdr:row>
      <xdr:rowOff>142452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127229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[1,967,374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人件費・物件費は令和６年度で１，９６７，３７４円となり人件費や物件費は依然高水準にある。ふるさと納税関連経費や公営企業から一般会計へ移行した観光事業関連の影響もあるが、情報システム関連経費や昨今の物価高騰の影響もあり、今後もこの傾向は続くものと思わ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18628</xdr:rowOff>
    </xdr:from>
    <xdr:to>
      <xdr:col>23</xdr:col>
      <xdr:colOff>133350</xdr:colOff>
      <xdr:row>85</xdr:row>
      <xdr:rowOff>100558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591878"/>
          <a:ext cx="838200" cy="8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100558</xdr:rowOff>
    </xdr:from>
    <xdr:to>
      <xdr:col>19</xdr:col>
      <xdr:colOff>133350</xdr:colOff>
      <xdr:row>86</xdr:row>
      <xdr:rowOff>71884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673808"/>
          <a:ext cx="889000" cy="14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98847</xdr:rowOff>
    </xdr:from>
    <xdr:to>
      <xdr:col>15</xdr:col>
      <xdr:colOff>82550</xdr:colOff>
      <xdr:row>86</xdr:row>
      <xdr:rowOff>71884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72097"/>
          <a:ext cx="889000" cy="14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112637</xdr:rowOff>
    </xdr:from>
    <xdr:to>
      <xdr:col>11</xdr:col>
      <xdr:colOff>31750</xdr:colOff>
      <xdr:row>85</xdr:row>
      <xdr:rowOff>98847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14437"/>
          <a:ext cx="889000" cy="15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139278</xdr:rowOff>
    </xdr:from>
    <xdr:to>
      <xdr:col>23</xdr:col>
      <xdr:colOff>184150</xdr:colOff>
      <xdr:row>85</xdr:row>
      <xdr:rowOff>69428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111355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49758</xdr:rowOff>
    </xdr:from>
    <xdr:to>
      <xdr:col>19</xdr:col>
      <xdr:colOff>184150</xdr:colOff>
      <xdr:row>85</xdr:row>
      <xdr:rowOff>151358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136135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21084</xdr:rowOff>
    </xdr:from>
    <xdr:to>
      <xdr:col>15</xdr:col>
      <xdr:colOff>133350</xdr:colOff>
      <xdr:row>86</xdr:row>
      <xdr:rowOff>122684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107461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5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48047</xdr:rowOff>
    </xdr:from>
    <xdr:to>
      <xdr:col>11</xdr:col>
      <xdr:colOff>82550</xdr:colOff>
      <xdr:row>85</xdr:row>
      <xdr:rowOff>149647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134424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0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61837</xdr:rowOff>
    </xdr:from>
    <xdr:to>
      <xdr:col>7</xdr:col>
      <xdr:colOff>31750</xdr:colOff>
      <xdr:row>84</xdr:row>
      <xdr:rowOff>163437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6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148214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今後職員の定年退職等により、数値も低下していく見込み。今後は再任用職員や会計年度任用職員の採用も含め、人件費全体の削減も検討する。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99061</xdr:rowOff>
    </xdr:from>
    <xdr:to>
      <xdr:col>81</xdr:col>
      <xdr:colOff>44450</xdr:colOff>
      <xdr:row>87</xdr:row>
      <xdr:rowOff>111125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015211"/>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8573</xdr:rowOff>
    </xdr:from>
    <xdr:to>
      <xdr:col>77</xdr:col>
      <xdr:colOff>44450</xdr:colOff>
      <xdr:row>87</xdr:row>
      <xdr:rowOff>111125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2472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8573</xdr:rowOff>
    </xdr:from>
    <xdr:to>
      <xdr:col>72</xdr:col>
      <xdr:colOff>203200</xdr:colOff>
      <xdr:row>87</xdr:row>
      <xdr:rowOff>135255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24723"/>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155893</xdr:rowOff>
    </xdr:from>
    <xdr:to>
      <xdr:col>68</xdr:col>
      <xdr:colOff>152400</xdr:colOff>
      <xdr:row>87</xdr:row>
      <xdr:rowOff>135255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00593"/>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20338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3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129223</xdr:rowOff>
    </xdr:from>
    <xdr:to>
      <xdr:col>73</xdr:col>
      <xdr:colOff>44450</xdr:colOff>
      <xdr:row>87</xdr:row>
      <xdr:rowOff>59373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44150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84455</xdr:rowOff>
    </xdr:from>
    <xdr:to>
      <xdr:col>68</xdr:col>
      <xdr:colOff>203200</xdr:colOff>
      <xdr:row>88</xdr:row>
      <xdr:rowOff>14605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170832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20020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令和６年度における人口千人当たり職員数は５４．９７人と類似団体平均値を上回る。人口が減少する中で、行政に求められる業務は増加しており、人員の削減が難しい状況。</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28835</xdr:rowOff>
    </xdr:from>
    <xdr:to>
      <xdr:col>81</xdr:col>
      <xdr:colOff>44450</xdr:colOff>
      <xdr:row>61</xdr:row>
      <xdr:rowOff>106396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487285"/>
          <a:ext cx="8382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28835</xdr:rowOff>
    </xdr:from>
    <xdr:to>
      <xdr:col>77</xdr:col>
      <xdr:colOff>44450</xdr:colOff>
      <xdr:row>61</xdr:row>
      <xdr:rowOff>43543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487285"/>
          <a:ext cx="8890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20677</xdr:rowOff>
    </xdr:from>
    <xdr:to>
      <xdr:col>72</xdr:col>
      <xdr:colOff>203200</xdr:colOff>
      <xdr:row>61</xdr:row>
      <xdr:rowOff>43543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479127"/>
          <a:ext cx="889000" cy="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12978</xdr:rowOff>
    </xdr:from>
    <xdr:to>
      <xdr:col>68</xdr:col>
      <xdr:colOff>152400</xdr:colOff>
      <xdr:row>61</xdr:row>
      <xdr:rowOff>20677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471428"/>
          <a:ext cx="889000" cy="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55596</xdr:rowOff>
    </xdr:from>
    <xdr:to>
      <xdr:col>81</xdr:col>
      <xdr:colOff>95250</xdr:colOff>
      <xdr:row>61</xdr:row>
      <xdr:rowOff>157196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5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27673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48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149485</xdr:rowOff>
    </xdr:from>
    <xdr:to>
      <xdr:col>77</xdr:col>
      <xdr:colOff>95250</xdr:colOff>
      <xdr:row>61</xdr:row>
      <xdr:rowOff>79635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4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64412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52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164193</xdr:rowOff>
    </xdr:from>
    <xdr:to>
      <xdr:col>73</xdr:col>
      <xdr:colOff>44450</xdr:colOff>
      <xdr:row>61</xdr:row>
      <xdr:rowOff>94343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79120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141327</xdr:rowOff>
    </xdr:from>
    <xdr:to>
      <xdr:col>68</xdr:col>
      <xdr:colOff>203200</xdr:colOff>
      <xdr:row>61</xdr:row>
      <xdr:rowOff>71477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42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56254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51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133628</xdr:rowOff>
    </xdr:from>
    <xdr:to>
      <xdr:col>64</xdr:col>
      <xdr:colOff>152400</xdr:colOff>
      <xdr:row>61</xdr:row>
      <xdr:rowOff>63778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4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48555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5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債の増加や公共事業等の増加により１０．２％と前年度の８．９％から上昇し、当面はこの水準で推移すると見込んでいる。地方債の大半は過疎対策事業債や辺地対策事業債等の交付税算入率の高い地方債を活用しており、実質公債費率は上昇しているが財政負担の軽減のため今後も活用していく見込みである。</a:t>
          </a:r>
        </a:p>
        <a:p>
          <a:r>
            <a:rPr kumimoji="1" lang="ja-JP" altLang="en-US" sz="1300">
              <a:latin typeface="ＭＳ Ｐゴシック" panose="020B0600070205080204" pitchFamily="50" charset="-128"/>
              <a:ea typeface="ＭＳ Ｐゴシック" panose="020B0600070205080204" pitchFamily="50" charset="-128"/>
            </a:rPr>
            <a:t>　中学校の改修や観光施設の改修等、今後も大規模事業を予定しているため、地方債の繰上償還も検討している。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43</xdr:row>
      <xdr:rowOff>30904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298690"/>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97790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941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164677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8956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60113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5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151554</xdr:rowOff>
    </xdr:from>
    <xdr:to>
      <xdr:col>81</xdr:col>
      <xdr:colOff>95250</xdr:colOff>
      <xdr:row>43</xdr:row>
      <xdr:rowOff>81704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123631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3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将来負担額を充当可能財源等が上回っているため将来負担比率はない。</a:t>
          </a:r>
        </a:p>
        <a:p>
          <a:r>
            <a:rPr kumimoji="1" lang="ja-JP" altLang="en-US" sz="1300">
              <a:latin typeface="ＭＳ Ｐゴシック" panose="020B0600070205080204" pitchFamily="50" charset="-128"/>
              <a:ea typeface="ＭＳ Ｐゴシック" panose="020B0600070205080204" pitchFamily="50" charset="-128"/>
            </a:rPr>
            <a:t>　近年の公共事業の実施による地方債残高が増加しているがふるさと納税収入も制度見直しにより大きく減少しており、これまでのような基金積立は今後は見込めない状況。また増加した地方債残高への対応として繰上償還を検討しており、その財源としても基金を活用する見込みであ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
380
48.20
2,057,197
1,935,907
81,928
695,808
1,616,528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職員の定年退職や保育所職員への充当可能補助金の増加により２９．４％と前年度から減少した。今後再任用職員や会計年度任用職員に切り替えるなどで人件費の削減に取り組むことも検討。</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064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81280</xdr:rowOff>
    </xdr:from>
    <xdr:to>
      <xdr:col>19</xdr:col>
      <xdr:colOff>187325</xdr:colOff>
      <xdr:row>37</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49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66040</xdr:rowOff>
    </xdr:from>
    <xdr:to>
      <xdr:col>15</xdr:col>
      <xdr:colOff>98425</xdr:colOff>
      <xdr:row>37</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096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66040</xdr:rowOff>
    </xdr:from>
    <xdr:to>
      <xdr:col>11</xdr:col>
      <xdr:colOff>9525</xdr:colOff>
      <xdr:row>38</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0969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60960</xdr:rowOff>
    </xdr:from>
    <xdr:to>
      <xdr:col>20</xdr:col>
      <xdr:colOff>38100</xdr:colOff>
      <xdr:row>37</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30480</xdr:rowOff>
    </xdr:from>
    <xdr:to>
      <xdr:col>15</xdr:col>
      <xdr:colOff>149225</xdr:colOff>
      <xdr:row>37</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15240</xdr:rowOff>
    </xdr:from>
    <xdr:to>
      <xdr:col>11</xdr:col>
      <xdr:colOff>60325</xdr:colOff>
      <xdr:row>37</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167640</xdr:rowOff>
    </xdr:from>
    <xdr:to>
      <xdr:col>6</xdr:col>
      <xdr:colOff>171450</xdr:colOff>
      <xdr:row>38</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事務費や経常的な維持管理費、情報システム関連経費等依然として物件費は高い水準にあり、委託費の見直しや事務用品等のコスト管理意識の向上に努める等、経費抑制に努める必要がある。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049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101854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387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136144</xdr:rowOff>
    </xdr:from>
    <xdr:to>
      <xdr:col>73</xdr:col>
      <xdr:colOff>180975</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93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136144</xdr:rowOff>
    </xdr:from>
    <xdr:to>
      <xdr:col>69</xdr:col>
      <xdr:colOff>92075</xdr:colOff>
      <xdr:row>16</xdr:row>
      <xdr:rowOff>145288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9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143019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51054</xdr:rowOff>
    </xdr:from>
    <xdr:to>
      <xdr:col>78</xdr:col>
      <xdr:colOff>120650</xdr:colOff>
      <xdr:row>17</xdr:row>
      <xdr:rowOff>152654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137431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85344</xdr:rowOff>
    </xdr:from>
    <xdr:to>
      <xdr:col>69</xdr:col>
      <xdr:colOff>142875</xdr:colOff>
      <xdr:row>17</xdr:row>
      <xdr:rowOff>15494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25671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扶助費の水準は前年度と同水準である。一早く高齢化のピークが過ぎたことで大きな増加は見込んでいないが、今後も各種健診や健康増進事業等の取り組みを進め健康寿命の増進を図る。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873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55</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873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853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その他については主に特別会計への法定繰出金であり、医療給付費や介護給付費の増加のほか人件費や物価高騰の影響により金額も増加している。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101854</xdr:rowOff>
    </xdr:from>
    <xdr:to>
      <xdr:col>82</xdr:col>
      <xdr:colOff>107950</xdr:colOff>
      <xdr:row>55</xdr:row>
      <xdr:rowOff>120142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5316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120142</xdr:rowOff>
    </xdr:from>
    <xdr:to>
      <xdr:col>78</xdr:col>
      <xdr:colOff>69850</xdr:colOff>
      <xdr:row>55</xdr:row>
      <xdr:rowOff>129286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549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129286</xdr:rowOff>
    </xdr:from>
    <xdr:to>
      <xdr:col>73</xdr:col>
      <xdr:colOff>180975</xdr:colOff>
      <xdr:row>56</xdr:row>
      <xdr:rowOff>159004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55903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159004</xdr:rowOff>
    </xdr:from>
    <xdr:to>
      <xdr:col>69</xdr:col>
      <xdr:colOff>92075</xdr:colOff>
      <xdr:row>59</xdr:row>
      <xdr:rowOff>110998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60204"/>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51054</xdr:rowOff>
    </xdr:from>
    <xdr:to>
      <xdr:col>82</xdr:col>
      <xdr:colOff>158750</xdr:colOff>
      <xdr:row>55</xdr:row>
      <xdr:rowOff>152654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67581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2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69342</xdr:rowOff>
    </xdr:from>
    <xdr:to>
      <xdr:col>78</xdr:col>
      <xdr:colOff>120650</xdr:colOff>
      <xdr:row>55</xdr:row>
      <xdr:rowOff>170942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9669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78486</xdr:rowOff>
    </xdr:from>
    <xdr:to>
      <xdr:col>74</xdr:col>
      <xdr:colOff>31750</xdr:colOff>
      <xdr:row>56</xdr:row>
      <xdr:rowOff>8636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18813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108204</xdr:rowOff>
    </xdr:from>
    <xdr:to>
      <xdr:col>69</xdr:col>
      <xdr:colOff>142875</xdr:colOff>
      <xdr:row>57</xdr:row>
      <xdr:rowOff>38354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48531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60198</xdr:rowOff>
    </xdr:from>
    <xdr:to>
      <xdr:col>65</xdr:col>
      <xdr:colOff>53975</xdr:colOff>
      <xdr:row>59</xdr:row>
      <xdr:rowOff>161798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146575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村内の公益的団体に対し、多くの補助金を支出している。また廃棄物処理や消防救急業務の負担金等、行政サービスの実施のための負担金も多く支出している。簡易水道事業への補助金の減、ふるさと納税基金の充当等で経常的支出は減少した。</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36</xdr:row>
      <xdr:rowOff>67564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015736"/>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67564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35</xdr:row>
      <xdr:rowOff>170434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35</xdr:row>
      <xdr:rowOff>170434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666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152163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公共事業の実施による公債費が増加により経常収支比率は悪化傾向である。公共施設の老朽化が進んでおり、今後長寿命化等による公債費も増加する見込みである。</a:t>
          </a:r>
        </a:p>
        <a:p>
          <a:r>
            <a:rPr kumimoji="1" lang="ja-JP" altLang="en-US" sz="1300">
              <a:latin typeface="ＭＳ Ｐゴシック" panose="020B0600070205080204" pitchFamily="50" charset="-128"/>
              <a:ea typeface="ＭＳ Ｐゴシック" panose="020B0600070205080204" pitchFamily="50" charset="-128"/>
            </a:rPr>
            <a:t>　公債費の増加に対応するため、地方債の繰上償還も検討している。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62230</xdr:rowOff>
    </xdr:from>
    <xdr:to>
      <xdr:col>24</xdr:col>
      <xdr:colOff>25400</xdr:colOff>
      <xdr:row>78</xdr:row>
      <xdr:rowOff>73661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4353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78</xdr:row>
      <xdr:rowOff>85089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446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149861</xdr:rowOff>
    </xdr:from>
    <xdr:to>
      <xdr:col>15</xdr:col>
      <xdr:colOff>98425</xdr:colOff>
      <xdr:row>78</xdr:row>
      <xdr:rowOff>85089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5151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149861</xdr:rowOff>
    </xdr:from>
    <xdr:to>
      <xdr:col>11</xdr:col>
      <xdr:colOff>9525</xdr:colOff>
      <xdr:row>78</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351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xdr:rowOff>
    </xdr:from>
    <xdr:to>
      <xdr:col>24</xdr:col>
      <xdr:colOff>76200</xdr:colOff>
      <xdr:row>78</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154957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34289</xdr:rowOff>
    </xdr:from>
    <xdr:to>
      <xdr:col>15</xdr:col>
      <xdr:colOff>149225</xdr:colOff>
      <xdr:row>78</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120666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99061</xdr:rowOff>
    </xdr:from>
    <xdr:to>
      <xdr:col>11</xdr:col>
      <xdr:colOff>60325</xdr:colOff>
      <xdr:row>78</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137161</xdr:rowOff>
    </xdr:from>
    <xdr:to>
      <xdr:col>6</xdr:col>
      <xdr:colOff>171450</xdr:colOff>
      <xdr:row>78</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52088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以降普通交付税の大幅な増加により経常収支比率は改善しているが、支出はむしろ増加傾向となっている。人件費や物価高騰の影響やデジタル化等の新たな経費の増加も見込んでいるが、交付税以外の経常収入の増加は見込めない状況。</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24130</xdr:rowOff>
    </xdr:from>
    <xdr:to>
      <xdr:col>82</xdr:col>
      <xdr:colOff>107950</xdr:colOff>
      <xdr:row>76</xdr:row>
      <xdr:rowOff>8889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711430"/>
          <a:ext cx="838200" cy="3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76</xdr:row>
      <xdr:rowOff>8889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400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73660</xdr:rowOff>
    </xdr:from>
    <xdr:to>
      <xdr:col>73</xdr:col>
      <xdr:colOff>180975</xdr:colOff>
      <xdr:row>75</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324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73660</xdr:rowOff>
    </xdr:from>
    <xdr:to>
      <xdr:col>69</xdr:col>
      <xdr:colOff>92075</xdr:colOff>
      <xdr:row>77</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3241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144780</xdr:rowOff>
    </xdr:from>
    <xdr:to>
      <xdr:col>82</xdr:col>
      <xdr:colOff>158750</xdr:colOff>
      <xdr:row>74</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161307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129540</xdr:rowOff>
    </xdr:from>
    <xdr:to>
      <xdr:col>78</xdr:col>
      <xdr:colOff>120650</xdr:colOff>
      <xdr:row>76</xdr:row>
      <xdr:rowOff>59689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69867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142257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22860</xdr:rowOff>
    </xdr:from>
    <xdr:to>
      <xdr:col>69</xdr:col>
      <xdr:colOff>142875</xdr:colOff>
      <xdr:row>75</xdr:row>
      <xdr:rowOff>124460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134637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116857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166419</xdr:rowOff>
    </xdr:from>
    <xdr:to>
      <xdr:col>29</xdr:col>
      <xdr:colOff>127000</xdr:colOff>
      <xdr:row>16</xdr:row>
      <xdr:rowOff>46565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85794"/>
          <a:ext cx="647700" cy="51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4914</xdr:rowOff>
    </xdr:from>
    <xdr:to>
      <xdr:col>26</xdr:col>
      <xdr:colOff>50800</xdr:colOff>
      <xdr:row>16</xdr:row>
      <xdr:rowOff>46565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795739"/>
          <a:ext cx="698500" cy="41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4914</xdr:rowOff>
    </xdr:from>
    <xdr:to>
      <xdr:col>22</xdr:col>
      <xdr:colOff>114300</xdr:colOff>
      <xdr:row>16</xdr:row>
      <xdr:rowOff>58063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795739"/>
          <a:ext cx="698500" cy="53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58063</xdr:rowOff>
    </xdr:from>
    <xdr:to>
      <xdr:col>18</xdr:col>
      <xdr:colOff>177800</xdr:colOff>
      <xdr:row>16</xdr:row>
      <xdr:rowOff>116863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48888"/>
          <a:ext cx="698500" cy="58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115619</xdr:rowOff>
    </xdr:from>
    <xdr:to>
      <xdr:col>29</xdr:col>
      <xdr:colOff>177800</xdr:colOff>
      <xdr:row>16</xdr:row>
      <xdr:rowOff>45769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34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132146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8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167215</xdr:rowOff>
    </xdr:from>
    <xdr:to>
      <xdr:col>26</xdr:col>
      <xdr:colOff>101600</xdr:colOff>
      <xdr:row>16</xdr:row>
      <xdr:rowOff>97365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86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107542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5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125564</xdr:rowOff>
    </xdr:from>
    <xdr:to>
      <xdr:col>22</xdr:col>
      <xdr:colOff>165100</xdr:colOff>
      <xdr:row>16</xdr:row>
      <xdr:rowOff>55714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74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65891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1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7263</xdr:rowOff>
    </xdr:from>
    <xdr:to>
      <xdr:col>19</xdr:col>
      <xdr:colOff>38100</xdr:colOff>
      <xdr:row>16</xdr:row>
      <xdr:rowOff>108863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798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119040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6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66063</xdr:rowOff>
    </xdr:from>
    <xdr:to>
      <xdr:col>15</xdr:col>
      <xdr:colOff>101600</xdr:colOff>
      <xdr:row>16</xdr:row>
      <xdr:rowOff>167663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5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6390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333536</xdr:rowOff>
    </xdr:from>
    <xdr:to>
      <xdr:col>29</xdr:col>
      <xdr:colOff>127000</xdr:colOff>
      <xdr:row>35</xdr:row>
      <xdr:rowOff>44864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600986"/>
          <a:ext cx="647700" cy="54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44864</xdr:rowOff>
    </xdr:from>
    <xdr:to>
      <xdr:col>26</xdr:col>
      <xdr:colOff>50800</xdr:colOff>
      <xdr:row>35</xdr:row>
      <xdr:rowOff>61061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55214"/>
          <a:ext cx="698500" cy="16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61061</xdr:rowOff>
    </xdr:from>
    <xdr:to>
      <xdr:col>22</xdr:col>
      <xdr:colOff>114300</xdr:colOff>
      <xdr:row>35</xdr:row>
      <xdr:rowOff>263935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71411"/>
          <a:ext cx="698500" cy="202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263935</xdr:rowOff>
    </xdr:from>
    <xdr:to>
      <xdr:col>18</xdr:col>
      <xdr:colOff>177800</xdr:colOff>
      <xdr:row>35</xdr:row>
      <xdr:rowOff>308611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74285"/>
          <a:ext cx="698500" cy="4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282736</xdr:rowOff>
    </xdr:from>
    <xdr:to>
      <xdr:col>29</xdr:col>
      <xdr:colOff>177800</xdr:colOff>
      <xdr:row>35</xdr:row>
      <xdr:rowOff>41436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50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127813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9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336964</xdr:rowOff>
    </xdr:from>
    <xdr:to>
      <xdr:col>26</xdr:col>
      <xdr:colOff>101600</xdr:colOff>
      <xdr:row>35</xdr:row>
      <xdr:rowOff>95664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04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105841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73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10261</xdr:rowOff>
    </xdr:from>
    <xdr:to>
      <xdr:col>22</xdr:col>
      <xdr:colOff>165100</xdr:colOff>
      <xdr:row>35</xdr:row>
      <xdr:rowOff>111861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20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122037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213135</xdr:rowOff>
    </xdr:from>
    <xdr:to>
      <xdr:col>19</xdr:col>
      <xdr:colOff>38100</xdr:colOff>
      <xdr:row>35</xdr:row>
      <xdr:rowOff>314735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2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324912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9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257811</xdr:rowOff>
    </xdr:from>
    <xdr:to>
      <xdr:col>15</xdr:col>
      <xdr:colOff>101600</xdr:colOff>
      <xdr:row>36</xdr:row>
      <xdr:rowOff>16511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6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26688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3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
380
48.20
2,057,197
1,935,907
81,928
695,808
1,616,528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95150</xdr:rowOff>
    </xdr:from>
    <xdr:to>
      <xdr:col>24</xdr:col>
      <xdr:colOff>63500</xdr:colOff>
      <xdr:row>34</xdr:row>
      <xdr:rowOff>164781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24450"/>
          <a:ext cx="838200" cy="6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164386</xdr:rowOff>
    </xdr:from>
    <xdr:to>
      <xdr:col>19</xdr:col>
      <xdr:colOff>177800</xdr:colOff>
      <xdr:row>34</xdr:row>
      <xdr:rowOff>164781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5993686"/>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164386</xdr:rowOff>
    </xdr:from>
    <xdr:to>
      <xdr:col>15</xdr:col>
      <xdr:colOff>50800</xdr:colOff>
      <xdr:row>35</xdr:row>
      <xdr:rowOff>29798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993686"/>
          <a:ext cx="889000" cy="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29798</xdr:rowOff>
    </xdr:from>
    <xdr:to>
      <xdr:col>10</xdr:col>
      <xdr:colOff>114300</xdr:colOff>
      <xdr:row>35</xdr:row>
      <xdr:rowOff>58890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30548"/>
          <a:ext cx="889000" cy="2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44350</xdr:rowOff>
    </xdr:from>
    <xdr:to>
      <xdr:col>24</xdr:col>
      <xdr:colOff>114300</xdr:colOff>
      <xdr:row>34</xdr:row>
      <xdr:rowOff>145950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87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67227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2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113981</xdr:rowOff>
    </xdr:from>
    <xdr:to>
      <xdr:col>20</xdr:col>
      <xdr:colOff>38100</xdr:colOff>
      <xdr:row>35</xdr:row>
      <xdr:rowOff>44131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60658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1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113586</xdr:rowOff>
    </xdr:from>
    <xdr:to>
      <xdr:col>15</xdr:col>
      <xdr:colOff>101600</xdr:colOff>
      <xdr:row>35</xdr:row>
      <xdr:rowOff>43736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60263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150448</xdr:rowOff>
    </xdr:from>
    <xdr:to>
      <xdr:col>10</xdr:col>
      <xdr:colOff>165100</xdr:colOff>
      <xdr:row>35</xdr:row>
      <xdr:rowOff>80598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7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97125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5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8090</xdr:rowOff>
    </xdr:from>
    <xdr:to>
      <xdr:col>6</xdr:col>
      <xdr:colOff>38100</xdr:colOff>
      <xdr:row>35</xdr:row>
      <xdr:rowOff>109690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0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126217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8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148257</xdr:rowOff>
    </xdr:from>
    <xdr:to>
      <xdr:col>24</xdr:col>
      <xdr:colOff>63500</xdr:colOff>
      <xdr:row>55</xdr:row>
      <xdr:rowOff>71127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406557"/>
          <a:ext cx="838200" cy="9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125551</xdr:rowOff>
    </xdr:from>
    <xdr:to>
      <xdr:col>19</xdr:col>
      <xdr:colOff>177800</xdr:colOff>
      <xdr:row>54</xdr:row>
      <xdr:rowOff>148257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212401"/>
          <a:ext cx="889000" cy="19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125551</xdr:rowOff>
    </xdr:from>
    <xdr:to>
      <xdr:col>15</xdr:col>
      <xdr:colOff>50800</xdr:colOff>
      <xdr:row>54</xdr:row>
      <xdr:rowOff>83142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212401"/>
          <a:ext cx="889000" cy="12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83142</xdr:rowOff>
    </xdr:from>
    <xdr:to>
      <xdr:col>10</xdr:col>
      <xdr:colOff>114300</xdr:colOff>
      <xdr:row>55</xdr:row>
      <xdr:rowOff>85223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341442"/>
          <a:ext cx="889000" cy="17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20327</xdr:rowOff>
    </xdr:from>
    <xdr:to>
      <xdr:col>24</xdr:col>
      <xdr:colOff>114300</xdr:colOff>
      <xdr:row>55</xdr:row>
      <xdr:rowOff>121927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43204</xdr:rowOff>
    </xdr:from>
    <xdr:ext cx="690189"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015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97457</xdr:rowOff>
    </xdr:from>
    <xdr:to>
      <xdr:col>20</xdr:col>
      <xdr:colOff>38100</xdr:colOff>
      <xdr:row>55</xdr:row>
      <xdr:rowOff>27607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44134</xdr:rowOff>
    </xdr:from>
    <xdr:ext cx="690189"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52205" y="9130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74751</xdr:rowOff>
    </xdr:from>
    <xdr:to>
      <xdr:col>15</xdr:col>
      <xdr:colOff>101600</xdr:colOff>
      <xdr:row>54</xdr:row>
      <xdr:rowOff>4901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16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21428</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563205" y="89368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32342</xdr:rowOff>
    </xdr:from>
    <xdr:to>
      <xdr:col>10</xdr:col>
      <xdr:colOff>165100</xdr:colOff>
      <xdr:row>54</xdr:row>
      <xdr:rowOff>133942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29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150469</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674205" y="90658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34423</xdr:rowOff>
    </xdr:from>
    <xdr:to>
      <xdr:col>6</xdr:col>
      <xdr:colOff>38100</xdr:colOff>
      <xdr:row>55</xdr:row>
      <xdr:rowOff>136023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152550</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85205" y="92394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55251</xdr:rowOff>
    </xdr:from>
    <xdr:to>
      <xdr:col>24</xdr:col>
      <xdr:colOff>63500</xdr:colOff>
      <xdr:row>77</xdr:row>
      <xdr:rowOff>27274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85451"/>
          <a:ext cx="838200" cy="14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55251</xdr:rowOff>
    </xdr:from>
    <xdr:to>
      <xdr:col>19</xdr:col>
      <xdr:colOff>177800</xdr:colOff>
      <xdr:row>77</xdr:row>
      <xdr:rowOff>49571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85451"/>
          <a:ext cx="889000" cy="16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49571</xdr:rowOff>
    </xdr:from>
    <xdr:to>
      <xdr:col>15</xdr:col>
      <xdr:colOff>50800</xdr:colOff>
      <xdr:row>78</xdr:row>
      <xdr:rowOff>57183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51221"/>
          <a:ext cx="889000" cy="1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33644</xdr:rowOff>
    </xdr:from>
    <xdr:to>
      <xdr:col>10</xdr:col>
      <xdr:colOff>114300</xdr:colOff>
      <xdr:row>78</xdr:row>
      <xdr:rowOff>57183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06744"/>
          <a:ext cx="889000" cy="2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147924</xdr:rowOff>
    </xdr:from>
    <xdr:to>
      <xdr:col>24</xdr:col>
      <xdr:colOff>114300</xdr:colOff>
      <xdr:row>77</xdr:row>
      <xdr:rowOff>78074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7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170801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2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4451</xdr:rowOff>
    </xdr:from>
    <xdr:to>
      <xdr:col>20</xdr:col>
      <xdr:colOff>38100</xdr:colOff>
      <xdr:row>76</xdr:row>
      <xdr:rowOff>106051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122579</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80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170221</xdr:rowOff>
    </xdr:from>
    <xdr:to>
      <xdr:col>15</xdr:col>
      <xdr:colOff>101600</xdr:colOff>
      <xdr:row>77</xdr:row>
      <xdr:rowOff>100371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116898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7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6383</xdr:rowOff>
    </xdr:from>
    <xdr:to>
      <xdr:col>10</xdr:col>
      <xdr:colOff>165100</xdr:colOff>
      <xdr:row>78</xdr:row>
      <xdr:rowOff>107983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124510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5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154294</xdr:rowOff>
    </xdr:from>
    <xdr:to>
      <xdr:col>6</xdr:col>
      <xdr:colOff>38100</xdr:colOff>
      <xdr:row>78</xdr:row>
      <xdr:rowOff>84444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100971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3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10161</xdr:rowOff>
    </xdr:from>
    <xdr:to>
      <xdr:col>24</xdr:col>
      <xdr:colOff>63500</xdr:colOff>
      <xdr:row>93</xdr:row>
      <xdr:rowOff>123515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955011"/>
          <a:ext cx="838200" cy="1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123515</xdr:rowOff>
    </xdr:from>
    <xdr:to>
      <xdr:col>19</xdr:col>
      <xdr:colOff>177800</xdr:colOff>
      <xdr:row>93</xdr:row>
      <xdr:rowOff>168184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068365"/>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168184</xdr:rowOff>
    </xdr:from>
    <xdr:to>
      <xdr:col>15</xdr:col>
      <xdr:colOff>50800</xdr:colOff>
      <xdr:row>94</xdr:row>
      <xdr:rowOff>11044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13034"/>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11044</xdr:rowOff>
    </xdr:from>
    <xdr:to>
      <xdr:col>10</xdr:col>
      <xdr:colOff>114300</xdr:colOff>
      <xdr:row>94</xdr:row>
      <xdr:rowOff>96479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27344"/>
          <a:ext cx="889000" cy="8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130811</xdr:rowOff>
    </xdr:from>
    <xdr:to>
      <xdr:col>24</xdr:col>
      <xdr:colOff>114300</xdr:colOff>
      <xdr:row>93</xdr:row>
      <xdr:rowOff>60961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153688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5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72715</xdr:rowOff>
    </xdr:from>
    <xdr:to>
      <xdr:col>20</xdr:col>
      <xdr:colOff>38100</xdr:colOff>
      <xdr:row>94</xdr:row>
      <xdr:rowOff>2865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19392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79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117384</xdr:rowOff>
    </xdr:from>
    <xdr:to>
      <xdr:col>15</xdr:col>
      <xdr:colOff>101600</xdr:colOff>
      <xdr:row>94</xdr:row>
      <xdr:rowOff>47534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64061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3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131694</xdr:rowOff>
    </xdr:from>
    <xdr:to>
      <xdr:col>10</xdr:col>
      <xdr:colOff>165100</xdr:colOff>
      <xdr:row>94</xdr:row>
      <xdr:rowOff>61844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78371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5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45679</xdr:rowOff>
    </xdr:from>
    <xdr:to>
      <xdr:col>6</xdr:col>
      <xdr:colOff>38100</xdr:colOff>
      <xdr:row>94</xdr:row>
      <xdr:rowOff>147279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16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163806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93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42373</xdr:rowOff>
    </xdr:from>
    <xdr:to>
      <xdr:col>55</xdr:col>
      <xdr:colOff>0</xdr:colOff>
      <xdr:row>36</xdr:row>
      <xdr:rowOff>51529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14573"/>
          <a:ext cx="8382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51529</xdr:rowOff>
    </xdr:from>
    <xdr:to>
      <xdr:col>50</xdr:col>
      <xdr:colOff>114300</xdr:colOff>
      <xdr:row>37</xdr:row>
      <xdr:rowOff>36800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23729"/>
          <a:ext cx="889000" cy="15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36800</xdr:rowOff>
    </xdr:from>
    <xdr:to>
      <xdr:col>45</xdr:col>
      <xdr:colOff>177800</xdr:colOff>
      <xdr:row>37</xdr:row>
      <xdr:rowOff>49854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80450"/>
          <a:ext cx="889000" cy="1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79874</xdr:rowOff>
    </xdr:from>
    <xdr:to>
      <xdr:col>41</xdr:col>
      <xdr:colOff>50800</xdr:colOff>
      <xdr:row>37</xdr:row>
      <xdr:rowOff>49854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52074"/>
          <a:ext cx="889000" cy="1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163023</xdr:rowOff>
    </xdr:from>
    <xdr:to>
      <xdr:col>55</xdr:col>
      <xdr:colOff>50800</xdr:colOff>
      <xdr:row>36</xdr:row>
      <xdr:rowOff>93173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14450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1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729</xdr:rowOff>
    </xdr:from>
    <xdr:to>
      <xdr:col>50</xdr:col>
      <xdr:colOff>165100</xdr:colOff>
      <xdr:row>36</xdr:row>
      <xdr:rowOff>102329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118856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157450</xdr:rowOff>
    </xdr:from>
    <xdr:to>
      <xdr:col>46</xdr:col>
      <xdr:colOff>38100</xdr:colOff>
      <xdr:row>37</xdr:row>
      <xdr:rowOff>87600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104127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0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170504</xdr:rowOff>
    </xdr:from>
    <xdr:to>
      <xdr:col>41</xdr:col>
      <xdr:colOff>101600</xdr:colOff>
      <xdr:row>37</xdr:row>
      <xdr:rowOff>100654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4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117181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1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29074</xdr:rowOff>
    </xdr:from>
    <xdr:to>
      <xdr:col>36</xdr:col>
      <xdr:colOff>165100</xdr:colOff>
      <xdr:row>36</xdr:row>
      <xdr:rowOff>130674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0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147201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7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86422</xdr:rowOff>
    </xdr:from>
    <xdr:to>
      <xdr:col>55</xdr:col>
      <xdr:colOff>0</xdr:colOff>
      <xdr:row>58</xdr:row>
      <xdr:rowOff>106735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16172"/>
          <a:ext cx="838200" cy="53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86422</xdr:rowOff>
    </xdr:from>
    <xdr:to>
      <xdr:col>50</xdr:col>
      <xdr:colOff>114300</xdr:colOff>
      <xdr:row>57</xdr:row>
      <xdr:rowOff>30527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16172"/>
          <a:ext cx="889000" cy="28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30527</xdr:rowOff>
    </xdr:from>
    <xdr:to>
      <xdr:col>45</xdr:col>
      <xdr:colOff>177800</xdr:colOff>
      <xdr:row>58</xdr:row>
      <xdr:rowOff>35594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3177"/>
          <a:ext cx="889000" cy="17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68804</xdr:rowOff>
    </xdr:from>
    <xdr:to>
      <xdr:col>41</xdr:col>
      <xdr:colOff>50800</xdr:colOff>
      <xdr:row>58</xdr:row>
      <xdr:rowOff>35594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41454"/>
          <a:ext cx="889000" cy="13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55935</xdr:rowOff>
    </xdr:from>
    <xdr:to>
      <xdr:col>55</xdr:col>
      <xdr:colOff>50800</xdr:colOff>
      <xdr:row>58</xdr:row>
      <xdr:rowOff>157535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78812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5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35622</xdr:rowOff>
    </xdr:from>
    <xdr:to>
      <xdr:col>50</xdr:col>
      <xdr:colOff>165100</xdr:colOff>
      <xdr:row>55</xdr:row>
      <xdr:rowOff>137222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53</xdr:row>
      <xdr:rowOff>153749</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2405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151177</xdr:rowOff>
    </xdr:from>
    <xdr:to>
      <xdr:col>46</xdr:col>
      <xdr:colOff>38100</xdr:colOff>
      <xdr:row>57</xdr:row>
      <xdr:rowOff>81327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97854</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527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156244</xdr:rowOff>
    </xdr:from>
    <xdr:to>
      <xdr:col>41</xdr:col>
      <xdr:colOff>101600</xdr:colOff>
      <xdr:row>58</xdr:row>
      <xdr:rowOff>86394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102921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0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18004</xdr:rowOff>
    </xdr:from>
    <xdr:to>
      <xdr:col>36</xdr:col>
      <xdr:colOff>165100</xdr:colOff>
      <xdr:row>57</xdr:row>
      <xdr:rowOff>119604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9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136131</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5658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166599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39549"/>
          <a:ext cx="1270" cy="1173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113276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1147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166599</xdr:rowOff>
    </xdr:from>
    <xdr:to>
      <xdr:col>55</xdr:col>
      <xdr:colOff>88900</xdr:colOff>
      <xdr:row>71</xdr:row>
      <xdr:rowOff>166599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3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69333</xdr:rowOff>
    </xdr:from>
    <xdr:to>
      <xdr:col>55</xdr:col>
      <xdr:colOff>0</xdr:colOff>
      <xdr:row>78</xdr:row>
      <xdr:rowOff>26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070833"/>
          <a:ext cx="838200" cy="130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125995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7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147568</xdr:rowOff>
    </xdr:from>
    <xdr:to>
      <xdr:col>55</xdr:col>
      <xdr:colOff>50800</xdr:colOff>
      <xdr:row>78</xdr:row>
      <xdr:rowOff>77718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69333</xdr:rowOff>
    </xdr:from>
    <xdr:to>
      <xdr:col>50</xdr:col>
      <xdr:colOff>114300</xdr:colOff>
      <xdr:row>74</xdr:row>
      <xdr:rowOff>159617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070833"/>
          <a:ext cx="889000" cy="77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153088</xdr:rowOff>
    </xdr:from>
    <xdr:to>
      <xdr:col>50</xdr:col>
      <xdr:colOff>165100</xdr:colOff>
      <xdr:row>78</xdr:row>
      <xdr:rowOff>83238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74365</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159617</xdr:rowOff>
    </xdr:from>
    <xdr:to>
      <xdr:col>45</xdr:col>
      <xdr:colOff>177800</xdr:colOff>
      <xdr:row>75</xdr:row>
      <xdr:rowOff>161795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846917"/>
          <a:ext cx="889000" cy="17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170669</xdr:rowOff>
    </xdr:from>
    <xdr:to>
      <xdr:col>46</xdr:col>
      <xdr:colOff>38100</xdr:colOff>
      <xdr:row>78</xdr:row>
      <xdr:rowOff>100819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91946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88769</xdr:rowOff>
    </xdr:from>
    <xdr:to>
      <xdr:col>41</xdr:col>
      <xdr:colOff>50800</xdr:colOff>
      <xdr:row>75</xdr:row>
      <xdr:rowOff>161795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604619"/>
          <a:ext cx="889000" cy="4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133486</xdr:rowOff>
    </xdr:from>
    <xdr:to>
      <xdr:col>41</xdr:col>
      <xdr:colOff>101600</xdr:colOff>
      <xdr:row>78</xdr:row>
      <xdr:rowOff>63636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54763</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153397</xdr:rowOff>
    </xdr:from>
    <xdr:to>
      <xdr:col>36</xdr:col>
      <xdr:colOff>165100</xdr:colOff>
      <xdr:row>78</xdr:row>
      <xdr:rowOff>83547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74674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120676</xdr:rowOff>
    </xdr:from>
    <xdr:to>
      <xdr:col>55</xdr:col>
      <xdr:colOff>50800</xdr:colOff>
      <xdr:row>78</xdr:row>
      <xdr:rowOff>50826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143553</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18533</xdr:rowOff>
    </xdr:from>
    <xdr:to>
      <xdr:col>50</xdr:col>
      <xdr:colOff>165100</xdr:colOff>
      <xdr:row>70</xdr:row>
      <xdr:rowOff>120133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02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68</xdr:row>
      <xdr:rowOff>136660</xdr:rowOff>
    </xdr:from>
    <xdr:ext cx="69018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294205" y="11795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108817</xdr:rowOff>
    </xdr:from>
    <xdr:to>
      <xdr:col>46</xdr:col>
      <xdr:colOff>38100</xdr:colOff>
      <xdr:row>75</xdr:row>
      <xdr:rowOff>38967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7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55494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57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110995</xdr:rowOff>
    </xdr:from>
    <xdr:to>
      <xdr:col>41</xdr:col>
      <xdr:colOff>101600</xdr:colOff>
      <xdr:row>76</xdr:row>
      <xdr:rowOff>41145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9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57672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74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37969</xdr:rowOff>
    </xdr:from>
    <xdr:to>
      <xdr:col>36</xdr:col>
      <xdr:colOff>165100</xdr:colOff>
      <xdr:row>73</xdr:row>
      <xdr:rowOff>139569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55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156096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32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64174</xdr:rowOff>
    </xdr:from>
    <xdr:to>
      <xdr:col>55</xdr:col>
      <xdr:colOff>0</xdr:colOff>
      <xdr:row>97</xdr:row>
      <xdr:rowOff>157069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94824"/>
          <a:ext cx="838200" cy="9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64174</xdr:rowOff>
    </xdr:from>
    <xdr:to>
      <xdr:col>50</xdr:col>
      <xdr:colOff>114300</xdr:colOff>
      <xdr:row>97</xdr:row>
      <xdr:rowOff>95076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94824"/>
          <a:ext cx="8890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95076</xdr:rowOff>
    </xdr:from>
    <xdr:to>
      <xdr:col>45</xdr:col>
      <xdr:colOff>177800</xdr:colOff>
      <xdr:row>98</xdr:row>
      <xdr:rowOff>74944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25726"/>
          <a:ext cx="889000" cy="15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74944</xdr:rowOff>
    </xdr:from>
    <xdr:to>
      <xdr:col>41</xdr:col>
      <xdr:colOff>50800</xdr:colOff>
      <xdr:row>98</xdr:row>
      <xdr:rowOff>84322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77044"/>
          <a:ext cx="889000" cy="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106269</xdr:rowOff>
    </xdr:from>
    <xdr:to>
      <xdr:col>55</xdr:col>
      <xdr:colOff>50800</xdr:colOff>
      <xdr:row>98</xdr:row>
      <xdr:rowOff>36419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129146</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8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13374</xdr:rowOff>
    </xdr:from>
    <xdr:to>
      <xdr:col>50</xdr:col>
      <xdr:colOff>165100</xdr:colOff>
      <xdr:row>97</xdr:row>
      <xdr:rowOff>114974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131501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41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44276</xdr:rowOff>
    </xdr:from>
    <xdr:to>
      <xdr:col>46</xdr:col>
      <xdr:colOff>38100</xdr:colOff>
      <xdr:row>97</xdr:row>
      <xdr:rowOff>145876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7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162403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45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24144</xdr:rowOff>
    </xdr:from>
    <xdr:to>
      <xdr:col>41</xdr:col>
      <xdr:colOff>101600</xdr:colOff>
      <xdr:row>98</xdr:row>
      <xdr:rowOff>125744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116871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91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33522</xdr:rowOff>
    </xdr:from>
    <xdr:to>
      <xdr:col>36</xdr:col>
      <xdr:colOff>165100</xdr:colOff>
      <xdr:row>98</xdr:row>
      <xdr:rowOff>135122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126249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92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78536</xdr:rowOff>
    </xdr:from>
    <xdr:to>
      <xdr:col>85</xdr:col>
      <xdr:colOff>127000</xdr:colOff>
      <xdr:row>74</xdr:row>
      <xdr:rowOff>122885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251486"/>
          <a:ext cx="838200" cy="5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112378</xdr:rowOff>
    </xdr:from>
    <xdr:to>
      <xdr:col>81</xdr:col>
      <xdr:colOff>50800</xdr:colOff>
      <xdr:row>74</xdr:row>
      <xdr:rowOff>122885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799678"/>
          <a:ext cx="889000" cy="1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112378</xdr:rowOff>
    </xdr:from>
    <xdr:to>
      <xdr:col>76</xdr:col>
      <xdr:colOff>114300</xdr:colOff>
      <xdr:row>75</xdr:row>
      <xdr:rowOff>57943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799678"/>
          <a:ext cx="889000" cy="11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57943</xdr:rowOff>
    </xdr:from>
    <xdr:to>
      <xdr:col>71</xdr:col>
      <xdr:colOff>177800</xdr:colOff>
      <xdr:row>75</xdr:row>
      <xdr:rowOff>153763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16693"/>
          <a:ext cx="889000" cy="9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27736</xdr:rowOff>
    </xdr:from>
    <xdr:to>
      <xdr:col>85</xdr:col>
      <xdr:colOff>177800</xdr:colOff>
      <xdr:row>71</xdr:row>
      <xdr:rowOff>129336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2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50613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05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72085</xdr:rowOff>
    </xdr:from>
    <xdr:to>
      <xdr:col>81</xdr:col>
      <xdr:colOff>101600</xdr:colOff>
      <xdr:row>75</xdr:row>
      <xdr:rowOff>2235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7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18762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53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61578</xdr:rowOff>
    </xdr:from>
    <xdr:to>
      <xdr:col>76</xdr:col>
      <xdr:colOff>165100</xdr:colOff>
      <xdr:row>74</xdr:row>
      <xdr:rowOff>163178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7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8255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52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7143</xdr:rowOff>
    </xdr:from>
    <xdr:to>
      <xdr:col>72</xdr:col>
      <xdr:colOff>38100</xdr:colOff>
      <xdr:row>75</xdr:row>
      <xdr:rowOff>108743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125270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64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102963</xdr:rowOff>
    </xdr:from>
    <xdr:to>
      <xdr:col>67</xdr:col>
      <xdr:colOff>101600</xdr:colOff>
      <xdr:row>76</xdr:row>
      <xdr:rowOff>33113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49640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7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89861</xdr:rowOff>
    </xdr:from>
    <xdr:to>
      <xdr:col>85</xdr:col>
      <xdr:colOff>127000</xdr:colOff>
      <xdr:row>94</xdr:row>
      <xdr:rowOff>19935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034711"/>
          <a:ext cx="838200" cy="10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110765</xdr:rowOff>
    </xdr:from>
    <xdr:to>
      <xdr:col>81</xdr:col>
      <xdr:colOff>50800</xdr:colOff>
      <xdr:row>93</xdr:row>
      <xdr:rowOff>89861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5541265"/>
          <a:ext cx="889000" cy="49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110765</xdr:rowOff>
    </xdr:from>
    <xdr:to>
      <xdr:col>76</xdr:col>
      <xdr:colOff>114300</xdr:colOff>
      <xdr:row>93</xdr:row>
      <xdr:rowOff>12050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5541265"/>
          <a:ext cx="889000" cy="41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12050</xdr:rowOff>
    </xdr:from>
    <xdr:to>
      <xdr:col>71</xdr:col>
      <xdr:colOff>177800</xdr:colOff>
      <xdr:row>94</xdr:row>
      <xdr:rowOff>98275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5956900"/>
          <a:ext cx="889000" cy="25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140585</xdr:rowOff>
    </xdr:from>
    <xdr:to>
      <xdr:col>85</xdr:col>
      <xdr:colOff>177800</xdr:colOff>
      <xdr:row>94</xdr:row>
      <xdr:rowOff>70735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0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163462</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593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39061</xdr:rowOff>
    </xdr:from>
    <xdr:to>
      <xdr:col>81</xdr:col>
      <xdr:colOff>101600</xdr:colOff>
      <xdr:row>93</xdr:row>
      <xdr:rowOff>140661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59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157188</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575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59965</xdr:rowOff>
    </xdr:from>
    <xdr:to>
      <xdr:col>76</xdr:col>
      <xdr:colOff>165100</xdr:colOff>
      <xdr:row>90</xdr:row>
      <xdr:rowOff>161565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54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89</xdr:row>
      <xdr:rowOff>6642</xdr:rowOff>
    </xdr:from>
    <xdr:ext cx="69018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47205" y="152656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132700</xdr:rowOff>
    </xdr:from>
    <xdr:to>
      <xdr:col>72</xdr:col>
      <xdr:colOff>38100</xdr:colOff>
      <xdr:row>93</xdr:row>
      <xdr:rowOff>62850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59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91</xdr:row>
      <xdr:rowOff>79377</xdr:rowOff>
    </xdr:from>
    <xdr:ext cx="69018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358205" y="15681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47475</xdr:rowOff>
    </xdr:from>
    <xdr:to>
      <xdr:col>67</xdr:col>
      <xdr:colOff>101600</xdr:colOff>
      <xdr:row>94</xdr:row>
      <xdr:rowOff>149075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16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165602</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593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69117</xdr:rowOff>
    </xdr:from>
    <xdr:to>
      <xdr:col>116</xdr:col>
      <xdr:colOff>63500</xdr:colOff>
      <xdr:row>35</xdr:row>
      <xdr:rowOff>106891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069867"/>
          <a:ext cx="8382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106891</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107641"/>
          <a:ext cx="889000" cy="54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145883</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6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156808</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329008"/>
          <a:ext cx="889000" cy="3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156808</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329008"/>
          <a:ext cx="889000" cy="3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18317</xdr:rowOff>
    </xdr:from>
    <xdr:to>
      <xdr:col>116</xdr:col>
      <xdr:colOff>114300</xdr:colOff>
      <xdr:row>35</xdr:row>
      <xdr:rowOff>119917</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01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41194</xdr:rowOff>
    </xdr:from>
    <xdr:ext cx="534377"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58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56091</xdr:rowOff>
    </xdr:from>
    <xdr:to>
      <xdr:col>112</xdr:col>
      <xdr:colOff>38100</xdr:colOff>
      <xdr:row>35</xdr:row>
      <xdr:rowOff>157691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05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2768</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56111" y="58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106008</xdr:rowOff>
    </xdr:from>
    <xdr:to>
      <xdr:col>102</xdr:col>
      <xdr:colOff>165100</xdr:colOff>
      <xdr:row>37</xdr:row>
      <xdr:rowOff>36158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2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52685</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278111" y="6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126115</xdr:rowOff>
    </xdr:from>
    <xdr:to>
      <xdr:col>116</xdr:col>
      <xdr:colOff>63500</xdr:colOff>
      <xdr:row>58</xdr:row>
      <xdr:rowOff>136957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70215"/>
          <a:ext cx="8382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126115</xdr:rowOff>
    </xdr:from>
    <xdr:to>
      <xdr:col>111</xdr:col>
      <xdr:colOff>177800</xdr:colOff>
      <xdr:row>58</xdr:row>
      <xdr:rowOff>134524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70215"/>
          <a:ext cx="8890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134524</xdr:rowOff>
    </xdr:from>
    <xdr:to>
      <xdr:col>107</xdr:col>
      <xdr:colOff>50800</xdr:colOff>
      <xdr:row>59</xdr:row>
      <xdr:rowOff>10443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78624"/>
          <a:ext cx="889000" cy="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10443</xdr:rowOff>
    </xdr:from>
    <xdr:to>
      <xdr:col>102</xdr:col>
      <xdr:colOff>114300</xdr:colOff>
      <xdr:row>59</xdr:row>
      <xdr:rowOff>16273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25993"/>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86157</xdr:rowOff>
    </xdr:from>
    <xdr:to>
      <xdr:col>116</xdr:col>
      <xdr:colOff>114300</xdr:colOff>
      <xdr:row>59</xdr:row>
      <xdr:rowOff>16307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109034</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8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75315</xdr:rowOff>
    </xdr:from>
    <xdr:to>
      <xdr:col>112</xdr:col>
      <xdr:colOff>38100</xdr:colOff>
      <xdr:row>59</xdr:row>
      <xdr:rowOff>5465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21992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9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83724</xdr:rowOff>
    </xdr:from>
    <xdr:to>
      <xdr:col>107</xdr:col>
      <xdr:colOff>101600</xdr:colOff>
      <xdr:row>59</xdr:row>
      <xdr:rowOff>13874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30401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0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131093</xdr:rowOff>
    </xdr:from>
    <xdr:to>
      <xdr:col>102</xdr:col>
      <xdr:colOff>165100</xdr:colOff>
      <xdr:row>59</xdr:row>
      <xdr:rowOff>61243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77770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136923</xdr:rowOff>
    </xdr:from>
    <xdr:to>
      <xdr:col>98</xdr:col>
      <xdr:colOff>38100</xdr:colOff>
      <xdr:row>59</xdr:row>
      <xdr:rowOff>67073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8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58200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7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146653</xdr:rowOff>
    </xdr:from>
    <xdr:to>
      <xdr:col>116</xdr:col>
      <xdr:colOff>63500</xdr:colOff>
      <xdr:row>75</xdr:row>
      <xdr:rowOff>25080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662503"/>
          <a:ext cx="838200" cy="22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134617</xdr:rowOff>
    </xdr:from>
    <xdr:to>
      <xdr:col>111</xdr:col>
      <xdr:colOff>177800</xdr:colOff>
      <xdr:row>75</xdr:row>
      <xdr:rowOff>25080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307567"/>
          <a:ext cx="889000" cy="57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30197</xdr:rowOff>
    </xdr:from>
    <xdr:to>
      <xdr:col>107</xdr:col>
      <xdr:colOff>50800</xdr:colOff>
      <xdr:row>71</xdr:row>
      <xdr:rowOff>134617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203147"/>
          <a:ext cx="889000" cy="10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30197</xdr:rowOff>
    </xdr:from>
    <xdr:to>
      <xdr:col>102</xdr:col>
      <xdr:colOff>114300</xdr:colOff>
      <xdr:row>74</xdr:row>
      <xdr:rowOff>37935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203147"/>
          <a:ext cx="889000" cy="5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95853</xdr:rowOff>
    </xdr:from>
    <xdr:to>
      <xdr:col>116</xdr:col>
      <xdr:colOff>114300</xdr:colOff>
      <xdr:row>74</xdr:row>
      <xdr:rowOff>26003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6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118730</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46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145730</xdr:rowOff>
    </xdr:from>
    <xdr:to>
      <xdr:col>112</xdr:col>
      <xdr:colOff>38100</xdr:colOff>
      <xdr:row>75</xdr:row>
      <xdr:rowOff>75880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92407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60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83817</xdr:rowOff>
    </xdr:from>
    <xdr:to>
      <xdr:col>107</xdr:col>
      <xdr:colOff>101600</xdr:colOff>
      <xdr:row>72</xdr:row>
      <xdr:rowOff>13967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2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30494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03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150847</xdr:rowOff>
    </xdr:from>
    <xdr:to>
      <xdr:col>102</xdr:col>
      <xdr:colOff>165100</xdr:colOff>
      <xdr:row>71</xdr:row>
      <xdr:rowOff>80997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15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97524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19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158585</xdr:rowOff>
    </xdr:from>
    <xdr:to>
      <xdr:col>98</xdr:col>
      <xdr:colOff>38100</xdr:colOff>
      <xdr:row>74</xdr:row>
      <xdr:rowOff>88735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6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105262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44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人件費の高騰により人件費コストが増加。物件費はふるさと納税収入の減小により、関連経費が減少したことで減じている。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普通建設事業費は前年度はじゃばら加工場建設事業により大きく増加したが事業の完了により大きく減じている。公共事業の増加で公債費負担も増加している。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ふるさと納税収入の減小により基金積立金の額も前年度より減少しており、今後は大きな積立ては見込めない状況。また繰上償還の財源として減債基金への積立ても増加させている。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382
380
48.20
2,057,197
1,935,907
81,928
695,808
1,616,528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36130</xdr:rowOff>
    </xdr:from>
    <xdr:to>
      <xdr:col>24</xdr:col>
      <xdr:colOff>63500</xdr:colOff>
      <xdr:row>33</xdr:row>
      <xdr:rowOff>45703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693980"/>
          <a:ext cx="8382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45703</xdr:rowOff>
    </xdr:from>
    <xdr:to>
      <xdr:col>19</xdr:col>
      <xdr:colOff>177800</xdr:colOff>
      <xdr:row>33</xdr:row>
      <xdr:rowOff>87922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703553"/>
          <a:ext cx="889000" cy="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87922</xdr:rowOff>
    </xdr:from>
    <xdr:to>
      <xdr:col>15</xdr:col>
      <xdr:colOff>50800</xdr:colOff>
      <xdr:row>34</xdr:row>
      <xdr:rowOff>13727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745772"/>
          <a:ext cx="889000" cy="9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13727</xdr:rowOff>
    </xdr:from>
    <xdr:to>
      <xdr:col>10</xdr:col>
      <xdr:colOff>114300</xdr:colOff>
      <xdr:row>34</xdr:row>
      <xdr:rowOff>19514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843027"/>
          <a:ext cx="889000" cy="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156780</xdr:rowOff>
    </xdr:from>
    <xdr:to>
      <xdr:col>24</xdr:col>
      <xdr:colOff>114300</xdr:colOff>
      <xdr:row>33</xdr:row>
      <xdr:rowOff>86930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6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8207</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49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166353</xdr:rowOff>
    </xdr:from>
    <xdr:to>
      <xdr:col>20</xdr:col>
      <xdr:colOff>38100</xdr:colOff>
      <xdr:row>33</xdr:row>
      <xdr:rowOff>96503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65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113030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42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37122</xdr:rowOff>
    </xdr:from>
    <xdr:to>
      <xdr:col>15</xdr:col>
      <xdr:colOff>101600</xdr:colOff>
      <xdr:row>33</xdr:row>
      <xdr:rowOff>138722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69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155249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4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134377</xdr:rowOff>
    </xdr:from>
    <xdr:to>
      <xdr:col>10</xdr:col>
      <xdr:colOff>165100</xdr:colOff>
      <xdr:row>34</xdr:row>
      <xdr:rowOff>64527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7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81054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56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140164</xdr:rowOff>
    </xdr:from>
    <xdr:to>
      <xdr:col>6</xdr:col>
      <xdr:colOff>38100</xdr:colOff>
      <xdr:row>34</xdr:row>
      <xdr:rowOff>70314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79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86841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57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55999</xdr:rowOff>
    </xdr:from>
    <xdr:to>
      <xdr:col>24</xdr:col>
      <xdr:colOff>62865</xdr:colOff>
      <xdr:row>58</xdr:row>
      <xdr:rowOff>164503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971399"/>
          <a:ext cx="1270" cy="1137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168330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1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164503</xdr:rowOff>
    </xdr:from>
    <xdr:to>
      <xdr:col>24</xdr:col>
      <xdr:colOff>152400</xdr:colOff>
      <xdr:row>58</xdr:row>
      <xdr:rowOff>164503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0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2676</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7466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55999</xdr:rowOff>
    </xdr:from>
    <xdr:to>
      <xdr:col>24</xdr:col>
      <xdr:colOff>152400</xdr:colOff>
      <xdr:row>52</xdr:row>
      <xdr:rowOff>55999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97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123238</xdr:rowOff>
    </xdr:from>
    <xdr:to>
      <xdr:col>24</xdr:col>
      <xdr:colOff>63500</xdr:colOff>
      <xdr:row>54</xdr:row>
      <xdr:rowOff>131007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210088"/>
          <a:ext cx="838200" cy="1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138194</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08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159767</xdr:rowOff>
    </xdr:from>
    <xdr:to>
      <xdr:col>24</xdr:col>
      <xdr:colOff>114300</xdr:colOff>
      <xdr:row>58</xdr:row>
      <xdr:rowOff>89917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14874</xdr:rowOff>
    </xdr:from>
    <xdr:to>
      <xdr:col>19</xdr:col>
      <xdr:colOff>177800</xdr:colOff>
      <xdr:row>53</xdr:row>
      <xdr:rowOff>123238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758824"/>
          <a:ext cx="889000" cy="45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170313</xdr:rowOff>
    </xdr:from>
    <xdr:to>
      <xdr:col>20</xdr:col>
      <xdr:colOff>38100</xdr:colOff>
      <xdr:row>58</xdr:row>
      <xdr:rowOff>100463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91590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1003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14874</xdr:rowOff>
    </xdr:from>
    <xdr:to>
      <xdr:col>15</xdr:col>
      <xdr:colOff>50800</xdr:colOff>
      <xdr:row>52</xdr:row>
      <xdr:rowOff>164415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758824"/>
          <a:ext cx="889000" cy="32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161281</xdr:rowOff>
    </xdr:from>
    <xdr:to>
      <xdr:col>15</xdr:col>
      <xdr:colOff>101600</xdr:colOff>
      <xdr:row>58</xdr:row>
      <xdr:rowOff>91431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82558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164415</xdr:rowOff>
    </xdr:from>
    <xdr:to>
      <xdr:col>10</xdr:col>
      <xdr:colOff>114300</xdr:colOff>
      <xdr:row>54</xdr:row>
      <xdr:rowOff>50147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079815"/>
          <a:ext cx="889000" cy="2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134181</xdr:rowOff>
    </xdr:from>
    <xdr:to>
      <xdr:col>10</xdr:col>
      <xdr:colOff>165100</xdr:colOff>
      <xdr:row>58</xdr:row>
      <xdr:rowOff>64331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55458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160763</xdr:rowOff>
    </xdr:from>
    <xdr:to>
      <xdr:col>6</xdr:col>
      <xdr:colOff>38100</xdr:colOff>
      <xdr:row>58</xdr:row>
      <xdr:rowOff>90913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82040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80207</xdr:rowOff>
    </xdr:from>
    <xdr:to>
      <xdr:col>24</xdr:col>
      <xdr:colOff>114300</xdr:colOff>
      <xdr:row>55</xdr:row>
      <xdr:rowOff>10357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33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103084</xdr:rowOff>
    </xdr:from>
    <xdr:ext cx="690189"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189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72438</xdr:rowOff>
    </xdr:from>
    <xdr:to>
      <xdr:col>20</xdr:col>
      <xdr:colOff>38100</xdr:colOff>
      <xdr:row>54</xdr:row>
      <xdr:rowOff>2588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1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19115</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52205" y="89345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135524</xdr:rowOff>
    </xdr:from>
    <xdr:to>
      <xdr:col>15</xdr:col>
      <xdr:colOff>101600</xdr:colOff>
      <xdr:row>51</xdr:row>
      <xdr:rowOff>65674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70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49</xdr:row>
      <xdr:rowOff>82201</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563205" y="84832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113615</xdr:rowOff>
    </xdr:from>
    <xdr:to>
      <xdr:col>10</xdr:col>
      <xdr:colOff>165100</xdr:colOff>
      <xdr:row>53</xdr:row>
      <xdr:rowOff>43765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02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60292</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674205" y="8804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170797</xdr:rowOff>
    </xdr:from>
    <xdr:to>
      <xdr:col>6</xdr:col>
      <xdr:colOff>38100</xdr:colOff>
      <xdr:row>54</xdr:row>
      <xdr:rowOff>100947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2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117474</xdr:rowOff>
    </xdr:from>
    <xdr:ext cx="690189"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85205" y="90328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154301</xdr:rowOff>
    </xdr:from>
    <xdr:to>
      <xdr:col>24</xdr:col>
      <xdr:colOff>63500</xdr:colOff>
      <xdr:row>74</xdr:row>
      <xdr:rowOff>44100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98701"/>
          <a:ext cx="838200" cy="23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40846</xdr:rowOff>
    </xdr:from>
    <xdr:to>
      <xdr:col>19</xdr:col>
      <xdr:colOff>177800</xdr:colOff>
      <xdr:row>74</xdr:row>
      <xdr:rowOff>44100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728146"/>
          <a:ext cx="8890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15088</xdr:rowOff>
    </xdr:from>
    <xdr:to>
      <xdr:col>15</xdr:col>
      <xdr:colOff>50800</xdr:colOff>
      <xdr:row>74</xdr:row>
      <xdr:rowOff>40846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702388"/>
          <a:ext cx="889000" cy="2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15088</xdr:rowOff>
    </xdr:from>
    <xdr:to>
      <xdr:col>10</xdr:col>
      <xdr:colOff>114300</xdr:colOff>
      <xdr:row>74</xdr:row>
      <xdr:rowOff>132682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702388"/>
          <a:ext cx="889000" cy="11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103501</xdr:rowOff>
    </xdr:from>
    <xdr:to>
      <xdr:col>24</xdr:col>
      <xdr:colOff>114300</xdr:colOff>
      <xdr:row>73</xdr:row>
      <xdr:rowOff>33651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126378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164750</xdr:rowOff>
    </xdr:from>
    <xdr:to>
      <xdr:col>20</xdr:col>
      <xdr:colOff>38100</xdr:colOff>
      <xdr:row>74</xdr:row>
      <xdr:rowOff>94900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111427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5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161496</xdr:rowOff>
    </xdr:from>
    <xdr:to>
      <xdr:col>15</xdr:col>
      <xdr:colOff>101600</xdr:colOff>
      <xdr:row>74</xdr:row>
      <xdr:rowOff>91646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108173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5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135738</xdr:rowOff>
    </xdr:from>
    <xdr:to>
      <xdr:col>10</xdr:col>
      <xdr:colOff>165100</xdr:colOff>
      <xdr:row>74</xdr:row>
      <xdr:rowOff>65888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5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82415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2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81882</xdr:rowOff>
    </xdr:from>
    <xdr:to>
      <xdr:col>6</xdr:col>
      <xdr:colOff>38100</xdr:colOff>
      <xdr:row>75</xdr:row>
      <xdr:rowOff>12032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7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28559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4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5828</xdr:rowOff>
    </xdr:from>
    <xdr:to>
      <xdr:col>24</xdr:col>
      <xdr:colOff>63500</xdr:colOff>
      <xdr:row>96</xdr:row>
      <xdr:rowOff>18617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65028"/>
          <a:ext cx="838200" cy="1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5828</xdr:rowOff>
    </xdr:from>
    <xdr:to>
      <xdr:col>19</xdr:col>
      <xdr:colOff>177800</xdr:colOff>
      <xdr:row>96</xdr:row>
      <xdr:rowOff>131482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65028"/>
          <a:ext cx="889000" cy="1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152569</xdr:rowOff>
    </xdr:from>
    <xdr:to>
      <xdr:col>15</xdr:col>
      <xdr:colOff>50800</xdr:colOff>
      <xdr:row>96</xdr:row>
      <xdr:rowOff>131482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40319"/>
          <a:ext cx="889000" cy="15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152569</xdr:rowOff>
    </xdr:from>
    <xdr:to>
      <xdr:col>10</xdr:col>
      <xdr:colOff>114300</xdr:colOff>
      <xdr:row>96</xdr:row>
      <xdr:rowOff>155721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40319"/>
          <a:ext cx="889000" cy="17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2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162144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7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126478</xdr:rowOff>
    </xdr:from>
    <xdr:to>
      <xdr:col>20</xdr:col>
      <xdr:colOff>38100</xdr:colOff>
      <xdr:row>96</xdr:row>
      <xdr:rowOff>56628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73155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1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80682</xdr:rowOff>
    </xdr:from>
    <xdr:to>
      <xdr:col>15</xdr:col>
      <xdr:colOff>101600</xdr:colOff>
      <xdr:row>97</xdr:row>
      <xdr:rowOff>10832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27359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1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101769</xdr:rowOff>
    </xdr:from>
    <xdr:to>
      <xdr:col>10</xdr:col>
      <xdr:colOff>165100</xdr:colOff>
      <xdr:row>96</xdr:row>
      <xdr:rowOff>31919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8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48446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16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104921</xdr:rowOff>
    </xdr:from>
    <xdr:to>
      <xdr:col>6</xdr:col>
      <xdr:colOff>38100</xdr:colOff>
      <xdr:row>97</xdr:row>
      <xdr:rowOff>35071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51598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105067</xdr:rowOff>
    </xdr:from>
    <xdr:to>
      <xdr:col>55</xdr:col>
      <xdr:colOff>0</xdr:colOff>
      <xdr:row>55</xdr:row>
      <xdr:rowOff>108906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363367"/>
          <a:ext cx="838200" cy="17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105067</xdr:rowOff>
    </xdr:from>
    <xdr:to>
      <xdr:col>50</xdr:col>
      <xdr:colOff>114300</xdr:colOff>
      <xdr:row>54</xdr:row>
      <xdr:rowOff>106126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63367"/>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105437</xdr:rowOff>
    </xdr:from>
    <xdr:to>
      <xdr:col>45</xdr:col>
      <xdr:colOff>177800</xdr:colOff>
      <xdr:row>54</xdr:row>
      <xdr:rowOff>106126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363737"/>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105437</xdr:rowOff>
    </xdr:from>
    <xdr:to>
      <xdr:col>41</xdr:col>
      <xdr:colOff>50800</xdr:colOff>
      <xdr:row>54</xdr:row>
      <xdr:rowOff>167521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363737"/>
          <a:ext cx="889000" cy="6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58106</xdr:rowOff>
    </xdr:from>
    <xdr:to>
      <xdr:col>55</xdr:col>
      <xdr:colOff>50800</xdr:colOff>
      <xdr:row>55</xdr:row>
      <xdr:rowOff>159706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8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80983</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3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54267</xdr:rowOff>
    </xdr:from>
    <xdr:to>
      <xdr:col>50</xdr:col>
      <xdr:colOff>165100</xdr:colOff>
      <xdr:row>54</xdr:row>
      <xdr:rowOff>155867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1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944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08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55326</xdr:rowOff>
    </xdr:from>
    <xdr:to>
      <xdr:col>46</xdr:col>
      <xdr:colOff>38100</xdr:colOff>
      <xdr:row>54</xdr:row>
      <xdr:rowOff>156926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2003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08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54637</xdr:rowOff>
    </xdr:from>
    <xdr:to>
      <xdr:col>41</xdr:col>
      <xdr:colOff>101600</xdr:colOff>
      <xdr:row>54</xdr:row>
      <xdr:rowOff>156237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1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1314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08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116721</xdr:rowOff>
    </xdr:from>
    <xdr:to>
      <xdr:col>36</xdr:col>
      <xdr:colOff>165100</xdr:colOff>
      <xdr:row>55</xdr:row>
      <xdr:rowOff>46871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63398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15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52881</xdr:rowOff>
    </xdr:from>
    <xdr:to>
      <xdr:col>54</xdr:col>
      <xdr:colOff>189865</xdr:colOff>
      <xdr:row>78</xdr:row>
      <xdr:rowOff>139015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25831"/>
          <a:ext cx="1270"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142842</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5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139015</xdr:rowOff>
    </xdr:from>
    <xdr:to>
      <xdr:col>55</xdr:col>
      <xdr:colOff>88900</xdr:colOff>
      <xdr:row>78</xdr:row>
      <xdr:rowOff>139015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171008</xdr:rowOff>
    </xdr:from>
    <xdr:ext cx="690189"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1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52881</xdr:rowOff>
    </xdr:from>
    <xdr:to>
      <xdr:col>55</xdr:col>
      <xdr:colOff>88900</xdr:colOff>
      <xdr:row>71</xdr:row>
      <xdr:rowOff>52881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2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24499</xdr:rowOff>
    </xdr:from>
    <xdr:to>
      <xdr:col>55</xdr:col>
      <xdr:colOff>0</xdr:colOff>
      <xdr:row>76</xdr:row>
      <xdr:rowOff>130750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025999"/>
          <a:ext cx="838200" cy="113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155297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56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5420</xdr:rowOff>
    </xdr:from>
    <xdr:to>
      <xdr:col>55</xdr:col>
      <xdr:colOff>50800</xdr:colOff>
      <xdr:row>78</xdr:row>
      <xdr:rowOff>107020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7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24499</xdr:rowOff>
    </xdr:from>
    <xdr:to>
      <xdr:col>50</xdr:col>
      <xdr:colOff>114300</xdr:colOff>
      <xdr:row>75</xdr:row>
      <xdr:rowOff>28895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025999"/>
          <a:ext cx="889000" cy="8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7103</xdr:rowOff>
    </xdr:from>
    <xdr:to>
      <xdr:col>50</xdr:col>
      <xdr:colOff>165100</xdr:colOff>
      <xdr:row>78</xdr:row>
      <xdr:rowOff>108703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99830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7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28895</xdr:rowOff>
    </xdr:from>
    <xdr:to>
      <xdr:col>45</xdr:col>
      <xdr:colOff>177800</xdr:colOff>
      <xdr:row>77</xdr:row>
      <xdr:rowOff>133046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887645"/>
          <a:ext cx="889000" cy="44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5979</xdr:rowOff>
    </xdr:from>
    <xdr:to>
      <xdr:col>46</xdr:col>
      <xdr:colOff>38100</xdr:colOff>
      <xdr:row>78</xdr:row>
      <xdr:rowOff>107579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98706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133046</xdr:rowOff>
    </xdr:from>
    <xdr:to>
      <xdr:col>41</xdr:col>
      <xdr:colOff>50800</xdr:colOff>
      <xdr:row>78</xdr:row>
      <xdr:rowOff>26805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34696"/>
          <a:ext cx="889000" cy="6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6655</xdr:rowOff>
    </xdr:from>
    <xdr:to>
      <xdr:col>41</xdr:col>
      <xdr:colOff>101600</xdr:colOff>
      <xdr:row>78</xdr:row>
      <xdr:rowOff>108255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99382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165140</xdr:rowOff>
    </xdr:from>
    <xdr:to>
      <xdr:col>36</xdr:col>
      <xdr:colOff>165100</xdr:colOff>
      <xdr:row>78</xdr:row>
      <xdr:rowOff>95290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86417</xdr:rowOff>
    </xdr:from>
    <xdr:ext cx="59901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672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79950</xdr:rowOff>
    </xdr:from>
    <xdr:to>
      <xdr:col>55</xdr:col>
      <xdr:colOff>50800</xdr:colOff>
      <xdr:row>77</xdr:row>
      <xdr:rowOff>10100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102827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6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145149</xdr:rowOff>
    </xdr:from>
    <xdr:to>
      <xdr:col>50</xdr:col>
      <xdr:colOff>165100</xdr:colOff>
      <xdr:row>70</xdr:row>
      <xdr:rowOff>75299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197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68</xdr:row>
      <xdr:rowOff>91826</xdr:rowOff>
    </xdr:from>
    <xdr:ext cx="690189"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294205" y="11750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149545</xdr:rowOff>
    </xdr:from>
    <xdr:to>
      <xdr:col>46</xdr:col>
      <xdr:colOff>38100</xdr:colOff>
      <xdr:row>75</xdr:row>
      <xdr:rowOff>79695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3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96222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61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82246</xdr:rowOff>
    </xdr:from>
    <xdr:to>
      <xdr:col>41</xdr:col>
      <xdr:colOff>101600</xdr:colOff>
      <xdr:row>78</xdr:row>
      <xdr:rowOff>12396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28923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05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147455</xdr:rowOff>
    </xdr:from>
    <xdr:to>
      <xdr:col>36</xdr:col>
      <xdr:colOff>165100</xdr:colOff>
      <xdr:row>78</xdr:row>
      <xdr:rowOff>77605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94132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312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32268</xdr:rowOff>
    </xdr:from>
    <xdr:to>
      <xdr:col>55</xdr:col>
      <xdr:colOff>0</xdr:colOff>
      <xdr:row>98</xdr:row>
      <xdr:rowOff>38622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34368"/>
          <a:ext cx="8382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32204</xdr:rowOff>
    </xdr:from>
    <xdr:to>
      <xdr:col>50</xdr:col>
      <xdr:colOff>114300</xdr:colOff>
      <xdr:row>98</xdr:row>
      <xdr:rowOff>32268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834304"/>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10133</xdr:rowOff>
    </xdr:from>
    <xdr:to>
      <xdr:col>45</xdr:col>
      <xdr:colOff>177800</xdr:colOff>
      <xdr:row>98</xdr:row>
      <xdr:rowOff>32204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12233"/>
          <a:ext cx="889000" cy="2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120760</xdr:rowOff>
    </xdr:from>
    <xdr:to>
      <xdr:col>41</xdr:col>
      <xdr:colOff>50800</xdr:colOff>
      <xdr:row>98</xdr:row>
      <xdr:rowOff>10133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79960"/>
          <a:ext cx="889000" cy="23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159272</xdr:rowOff>
    </xdr:from>
    <xdr:to>
      <xdr:col>55</xdr:col>
      <xdr:colOff>50800</xdr:colOff>
      <xdr:row>98</xdr:row>
      <xdr:rowOff>89422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8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118649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7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152918</xdr:rowOff>
    </xdr:from>
    <xdr:to>
      <xdr:col>50</xdr:col>
      <xdr:colOff>165100</xdr:colOff>
      <xdr:row>98</xdr:row>
      <xdr:rowOff>83068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99595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5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152854</xdr:rowOff>
    </xdr:from>
    <xdr:to>
      <xdr:col>46</xdr:col>
      <xdr:colOff>38100</xdr:colOff>
      <xdr:row>98</xdr:row>
      <xdr:rowOff>83004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99531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55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130783</xdr:rowOff>
    </xdr:from>
    <xdr:to>
      <xdr:col>41</xdr:col>
      <xdr:colOff>101600</xdr:colOff>
      <xdr:row>98</xdr:row>
      <xdr:rowOff>60933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6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77460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53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69960</xdr:rowOff>
    </xdr:from>
    <xdr:to>
      <xdr:col>36</xdr:col>
      <xdr:colOff>165100</xdr:colOff>
      <xdr:row>97</xdr:row>
      <xdr:rowOff>110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2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16637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3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157375</xdr:rowOff>
    </xdr:from>
    <xdr:to>
      <xdr:col>85</xdr:col>
      <xdr:colOff>127000</xdr:colOff>
      <xdr:row>36</xdr:row>
      <xdr:rowOff>1233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158125"/>
          <a:ext cx="838200" cy="1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1233</xdr:rowOff>
    </xdr:from>
    <xdr:to>
      <xdr:col>81</xdr:col>
      <xdr:colOff>50800</xdr:colOff>
      <xdr:row>36</xdr:row>
      <xdr:rowOff>87663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73433"/>
          <a:ext cx="889000" cy="8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87663</xdr:rowOff>
    </xdr:from>
    <xdr:to>
      <xdr:col>76</xdr:col>
      <xdr:colOff>114300</xdr:colOff>
      <xdr:row>37</xdr:row>
      <xdr:rowOff>61736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59863"/>
          <a:ext cx="889000" cy="14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34376</xdr:rowOff>
    </xdr:from>
    <xdr:to>
      <xdr:col>71</xdr:col>
      <xdr:colOff>177800</xdr:colOff>
      <xdr:row>37</xdr:row>
      <xdr:rowOff>61736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78026"/>
          <a:ext cx="889000" cy="2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106575</xdr:rowOff>
    </xdr:from>
    <xdr:to>
      <xdr:col>85</xdr:col>
      <xdr:colOff>177800</xdr:colOff>
      <xdr:row>36</xdr:row>
      <xdr:rowOff>36725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129452</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5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121883</xdr:rowOff>
    </xdr:from>
    <xdr:to>
      <xdr:col>81</xdr:col>
      <xdr:colOff>101600</xdr:colOff>
      <xdr:row>36</xdr:row>
      <xdr:rowOff>52033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2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68560</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89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36863</xdr:rowOff>
    </xdr:from>
    <xdr:to>
      <xdr:col>76</xdr:col>
      <xdr:colOff>165100</xdr:colOff>
      <xdr:row>36</xdr:row>
      <xdr:rowOff>138463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0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154990</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98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10936</xdr:rowOff>
    </xdr:from>
    <xdr:to>
      <xdr:col>72</xdr:col>
      <xdr:colOff>38100</xdr:colOff>
      <xdr:row>37</xdr:row>
      <xdr:rowOff>112536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5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129063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155026</xdr:rowOff>
    </xdr:from>
    <xdr:to>
      <xdr:col>67</xdr:col>
      <xdr:colOff>101600</xdr:colOff>
      <xdr:row>37</xdr:row>
      <xdr:rowOff>85176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2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101703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0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160922</xdr:rowOff>
    </xdr:from>
    <xdr:to>
      <xdr:col>85</xdr:col>
      <xdr:colOff>127000</xdr:colOff>
      <xdr:row>56</xdr:row>
      <xdr:rowOff>74779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419222"/>
          <a:ext cx="838200" cy="25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160922</xdr:rowOff>
    </xdr:from>
    <xdr:to>
      <xdr:col>81</xdr:col>
      <xdr:colOff>50800</xdr:colOff>
      <xdr:row>56</xdr:row>
      <xdr:rowOff>138431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419222"/>
          <a:ext cx="889000" cy="32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138431</xdr:rowOff>
    </xdr:from>
    <xdr:to>
      <xdr:col>76</xdr:col>
      <xdr:colOff>114300</xdr:colOff>
      <xdr:row>57</xdr:row>
      <xdr:rowOff>99373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39631"/>
          <a:ext cx="889000" cy="13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55188</xdr:rowOff>
    </xdr:from>
    <xdr:to>
      <xdr:col>71</xdr:col>
      <xdr:colOff>177800</xdr:colOff>
      <xdr:row>57</xdr:row>
      <xdr:rowOff>99373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27838"/>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23979</xdr:rowOff>
    </xdr:from>
    <xdr:to>
      <xdr:col>85</xdr:col>
      <xdr:colOff>177800</xdr:colOff>
      <xdr:row>56</xdr:row>
      <xdr:rowOff>125579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46856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7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110122</xdr:rowOff>
    </xdr:from>
    <xdr:to>
      <xdr:col>81</xdr:col>
      <xdr:colOff>101600</xdr:colOff>
      <xdr:row>55</xdr:row>
      <xdr:rowOff>40272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56799</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14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87631</xdr:rowOff>
    </xdr:from>
    <xdr:to>
      <xdr:col>76</xdr:col>
      <xdr:colOff>165100</xdr:colOff>
      <xdr:row>57</xdr:row>
      <xdr:rowOff>17781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34308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4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48573</xdr:rowOff>
    </xdr:from>
    <xdr:to>
      <xdr:col>72</xdr:col>
      <xdr:colOff>38100</xdr:colOff>
      <xdr:row>57</xdr:row>
      <xdr:rowOff>150173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166700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59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4388</xdr:rowOff>
    </xdr:from>
    <xdr:to>
      <xdr:col>67</xdr:col>
      <xdr:colOff>101600</xdr:colOff>
      <xdr:row>57</xdr:row>
      <xdr:rowOff>105988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122515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55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78536</xdr:rowOff>
    </xdr:from>
    <xdr:to>
      <xdr:col>85</xdr:col>
      <xdr:colOff>127000</xdr:colOff>
      <xdr:row>94</xdr:row>
      <xdr:rowOff>122884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5680486"/>
          <a:ext cx="838200" cy="55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112379</xdr:rowOff>
    </xdr:from>
    <xdr:to>
      <xdr:col>81</xdr:col>
      <xdr:colOff>50800</xdr:colOff>
      <xdr:row>94</xdr:row>
      <xdr:rowOff>122884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228679"/>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112379</xdr:rowOff>
    </xdr:from>
    <xdr:to>
      <xdr:col>76</xdr:col>
      <xdr:colOff>114300</xdr:colOff>
      <xdr:row>95</xdr:row>
      <xdr:rowOff>57944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28679"/>
          <a:ext cx="889000" cy="11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57944</xdr:rowOff>
    </xdr:from>
    <xdr:to>
      <xdr:col>71</xdr:col>
      <xdr:colOff>177800</xdr:colOff>
      <xdr:row>95</xdr:row>
      <xdr:rowOff>153763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45694"/>
          <a:ext cx="889000" cy="9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27736</xdr:rowOff>
    </xdr:from>
    <xdr:to>
      <xdr:col>85</xdr:col>
      <xdr:colOff>177800</xdr:colOff>
      <xdr:row>91</xdr:row>
      <xdr:rowOff>129336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6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50613</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48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72084</xdr:rowOff>
    </xdr:from>
    <xdr:to>
      <xdr:col>81</xdr:col>
      <xdr:colOff>101600</xdr:colOff>
      <xdr:row>95</xdr:row>
      <xdr:rowOff>2234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1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18761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96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61579</xdr:rowOff>
    </xdr:from>
    <xdr:to>
      <xdr:col>76</xdr:col>
      <xdr:colOff>165100</xdr:colOff>
      <xdr:row>94</xdr:row>
      <xdr:rowOff>163179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1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8256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95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7144</xdr:rowOff>
    </xdr:from>
    <xdr:to>
      <xdr:col>72</xdr:col>
      <xdr:colOff>38100</xdr:colOff>
      <xdr:row>95</xdr:row>
      <xdr:rowOff>108744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125271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07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102963</xdr:rowOff>
    </xdr:from>
    <xdr:to>
      <xdr:col>67</xdr:col>
      <xdr:colOff>101600</xdr:colOff>
      <xdr:row>96</xdr:row>
      <xdr:rowOff>33113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49640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16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ふるさと納税関連経費や情報システム関連経費の支出が多く、農林水産業費は林道開設事業や維持管理費により依然高水準で推移。消防救急体制の維持、防災対策の実施で消防費が前年度から引き続き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人件費の高騰による補助金の増加で民生費で大きく増加。商工費の大幅減少は昨年度の大規模事業実施による反動減である。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長寿命化改修や林道開設事業による地方債の増加で公債費も大きく増加している。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以降の普通交付税の増加、ふるさと納税収入が増加により特定目的基金が大きく増加したことから、当面は特定目的基金を優先的に活用して一般財源の負担を減らすことにしている。公債費率が上昇しているため財政調整基金よりも減債基金への積み立てを優先し、繰上償還を検討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令和６年度現在までいずれの会計においても赤字額は発生しておらず、連結実質赤字比率は算出されていない。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2057197</v>
      </c>
      <c r="BO4" s="358"/>
      <c r="BP4" s="358"/>
      <c r="BQ4" s="358"/>
      <c r="BR4" s="358"/>
      <c r="BS4" s="358"/>
      <c r="BT4" s="358"/>
      <c r="BU4" s="359"/>
      <c r="BV4" s="357">
        <v>2714945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11.8</v>
      </c>
      <c r="CU4" s="364"/>
      <c r="CV4" s="364"/>
      <c r="CW4" s="364"/>
      <c r="CX4" s="364"/>
      <c r="CY4" s="364"/>
      <c r="CZ4" s="364"/>
      <c r="DA4" s="365"/>
      <c r="DB4" s="363">
        <v>11.3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1935907</v>
      </c>
      <c r="BO5" s="395"/>
      <c r="BP5" s="395"/>
      <c r="BQ5" s="395"/>
      <c r="BR5" s="395"/>
      <c r="BS5" s="395"/>
      <c r="BT5" s="395"/>
      <c r="BU5" s="396"/>
      <c r="BV5" s="394">
        <v>2611059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79.599999999999994</v>
      </c>
      <c r="CU5" s="392"/>
      <c r="CV5" s="392"/>
      <c r="CW5" s="392"/>
      <c r="CX5" s="392"/>
      <c r="CY5" s="392"/>
      <c r="CZ5" s="392"/>
      <c r="DA5" s="393"/>
      <c r="DB5" s="391">
        <v>88.5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121290</v>
      </c>
      <c r="BO6" s="395"/>
      <c r="BP6" s="395"/>
      <c r="BQ6" s="395"/>
      <c r="BR6" s="395"/>
      <c r="BS6" s="395"/>
      <c r="BT6" s="395"/>
      <c r="BU6" s="396"/>
      <c r="BV6" s="394">
        <v>103886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79.599999999999994</v>
      </c>
      <c r="CU6" s="432"/>
      <c r="CV6" s="432"/>
      <c r="CW6" s="432"/>
      <c r="CX6" s="432"/>
      <c r="CY6" s="432"/>
      <c r="CZ6" s="432"/>
      <c r="DA6" s="433"/>
      <c r="DB6" s="431">
        <v>88.5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39362</v>
      </c>
      <c r="BO7" s="395"/>
      <c r="BP7" s="395"/>
      <c r="BQ7" s="395"/>
      <c r="BR7" s="395"/>
      <c r="BS7" s="395"/>
      <c r="BT7" s="395"/>
      <c r="BU7" s="396"/>
      <c r="BV7" s="394">
        <v>30303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695808</v>
      </c>
      <c r="CU7" s="395"/>
      <c r="CV7" s="395"/>
      <c r="CW7" s="395"/>
      <c r="CX7" s="395"/>
      <c r="CY7" s="395"/>
      <c r="CZ7" s="395"/>
      <c r="DA7" s="396"/>
      <c r="DB7" s="394">
        <v>649711</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81928</v>
      </c>
      <c r="BO8" s="395"/>
      <c r="BP8" s="395"/>
      <c r="BQ8" s="395"/>
      <c r="BR8" s="395"/>
      <c r="BS8" s="395"/>
      <c r="BT8" s="395"/>
      <c r="BU8" s="396"/>
      <c r="BV8" s="394">
        <v>73583</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0.13</v>
      </c>
      <c r="CU8" s="435"/>
      <c r="CV8" s="435"/>
      <c r="CW8" s="435"/>
      <c r="CX8" s="435"/>
      <c r="CY8" s="435"/>
      <c r="CZ8" s="435"/>
      <c r="DA8" s="436"/>
      <c r="DB8" s="434">
        <v>0.13</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404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8345</v>
      </c>
      <c r="BO9" s="395"/>
      <c r="BP9" s="395"/>
      <c r="BQ9" s="395"/>
      <c r="BR9" s="395"/>
      <c r="BS9" s="395"/>
      <c r="BT9" s="395"/>
      <c r="BU9" s="396"/>
      <c r="BV9" s="394">
        <v>-23349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25.5</v>
      </c>
      <c r="CU9" s="392"/>
      <c r="CV9" s="392"/>
      <c r="CW9" s="392"/>
      <c r="CX9" s="392"/>
      <c r="CY9" s="392"/>
      <c r="CZ9" s="392"/>
      <c r="DA9" s="393"/>
      <c r="DB9" s="391">
        <v>16.399999999999999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446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633</v>
      </c>
      <c r="BO10" s="395"/>
      <c r="BP10" s="395"/>
      <c r="BQ10" s="395"/>
      <c r="BR10" s="395"/>
      <c r="BS10" s="395"/>
      <c r="BT10" s="395"/>
      <c r="BU10" s="396"/>
      <c r="BV10" s="394">
        <v>56677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96600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382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380</v>
      </c>
      <c r="S13" s="479"/>
      <c r="T13" s="479"/>
      <c r="U13" s="479"/>
      <c r="V13" s="480"/>
      <c r="W13" s="410" t="s">
        <v>131</v>
      </c>
      <c r="X13" s="411"/>
      <c r="Y13" s="411"/>
      <c r="Z13" s="411"/>
      <c r="AA13" s="411"/>
      <c r="AB13" s="401"/>
      <c r="AC13" s="445">
        <v>23</v>
      </c>
      <c r="AD13" s="446"/>
      <c r="AE13" s="446"/>
      <c r="AF13" s="446"/>
      <c r="AG13" s="488"/>
      <c r="AH13" s="445">
        <v>20</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105578</v>
      </c>
      <c r="BO13" s="395"/>
      <c r="BP13" s="395"/>
      <c r="BQ13" s="395"/>
      <c r="BR13" s="395"/>
      <c r="BS13" s="395"/>
      <c r="BT13" s="395"/>
      <c r="BU13" s="396"/>
      <c r="BV13" s="394">
        <v>33328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10.199999999999999</v>
      </c>
      <c r="CU13" s="392"/>
      <c r="CV13" s="392"/>
      <c r="CW13" s="392"/>
      <c r="CX13" s="392"/>
      <c r="CY13" s="392"/>
      <c r="CZ13" s="392"/>
      <c r="DA13" s="393"/>
      <c r="DB13" s="391">
        <v>8.9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394</v>
      </c>
      <c r="S14" s="479"/>
      <c r="T14" s="479"/>
      <c r="U14" s="479"/>
      <c r="V14" s="480"/>
      <c r="W14" s="384"/>
      <c r="X14" s="385"/>
      <c r="Y14" s="385"/>
      <c r="Z14" s="385"/>
      <c r="AA14" s="385"/>
      <c r="AB14" s="374"/>
      <c r="AC14" s="481">
        <v>13.2</v>
      </c>
      <c r="AD14" s="482"/>
      <c r="AE14" s="482"/>
      <c r="AF14" s="482"/>
      <c r="AG14" s="483"/>
      <c r="AH14" s="481">
        <v>11.6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394</v>
      </c>
      <c r="S15" s="479"/>
      <c r="T15" s="479"/>
      <c r="U15" s="479"/>
      <c r="V15" s="480"/>
      <c r="W15" s="410" t="s">
        <v>137</v>
      </c>
      <c r="X15" s="411"/>
      <c r="Y15" s="411"/>
      <c r="Z15" s="411"/>
      <c r="AA15" s="411"/>
      <c r="AB15" s="401"/>
      <c r="AC15" s="445">
        <v>34</v>
      </c>
      <c r="AD15" s="446"/>
      <c r="AE15" s="446"/>
      <c r="AF15" s="446"/>
      <c r="AG15" s="488"/>
      <c r="AH15" s="445">
        <v>31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88175</v>
      </c>
      <c r="BO15" s="358"/>
      <c r="BP15" s="358"/>
      <c r="BQ15" s="358"/>
      <c r="BR15" s="358"/>
      <c r="BS15" s="358"/>
      <c r="BT15" s="358"/>
      <c r="BU15" s="359"/>
      <c r="BV15" s="357">
        <v>83918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19.5</v>
      </c>
      <c r="AD16" s="482"/>
      <c r="AE16" s="482"/>
      <c r="AF16" s="482"/>
      <c r="AG16" s="483"/>
      <c r="AH16" s="481">
        <v>17.899999999999999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676268</v>
      </c>
      <c r="BO16" s="395"/>
      <c r="BP16" s="395"/>
      <c r="BQ16" s="395"/>
      <c r="BR16" s="395"/>
      <c r="BS16" s="395"/>
      <c r="BT16" s="395"/>
      <c r="BU16" s="396"/>
      <c r="BV16" s="394">
        <v>638821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117</v>
      </c>
      <c r="AD17" s="446"/>
      <c r="AE17" s="446"/>
      <c r="AF17" s="446"/>
      <c r="AG17" s="488"/>
      <c r="AH17" s="445">
        <v>122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106564</v>
      </c>
      <c r="BO17" s="395"/>
      <c r="BP17" s="395"/>
      <c r="BQ17" s="395"/>
      <c r="BR17" s="395"/>
      <c r="BS17" s="395"/>
      <c r="BT17" s="395"/>
      <c r="BU17" s="396"/>
      <c r="BV17" s="394">
        <v>102970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48.2</v>
      </c>
      <c r="M18" s="518"/>
      <c r="N18" s="518"/>
      <c r="O18" s="518"/>
      <c r="P18" s="518"/>
      <c r="Q18" s="518"/>
      <c r="R18" s="519"/>
      <c r="S18" s="519"/>
      <c r="T18" s="519"/>
      <c r="U18" s="519"/>
      <c r="V18" s="520"/>
      <c r="W18" s="412"/>
      <c r="X18" s="413"/>
      <c r="Y18" s="413"/>
      <c r="Z18" s="413"/>
      <c r="AA18" s="413"/>
      <c r="AB18" s="404"/>
      <c r="AC18" s="521">
        <v>67.2</v>
      </c>
      <c r="AD18" s="522"/>
      <c r="AE18" s="522"/>
      <c r="AF18" s="522"/>
      <c r="AG18" s="523"/>
      <c r="AH18" s="521">
        <v>70.5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561926</v>
      </c>
      <c r="BO18" s="395"/>
      <c r="BP18" s="395"/>
      <c r="BQ18" s="395"/>
      <c r="BR18" s="395"/>
      <c r="BS18" s="395"/>
      <c r="BT18" s="395"/>
      <c r="BU18" s="396"/>
      <c r="BV18" s="394">
        <v>579905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1050829</v>
      </c>
      <c r="BO19" s="395"/>
      <c r="BP19" s="395"/>
      <c r="BQ19" s="395"/>
      <c r="BR19" s="395"/>
      <c r="BS19" s="395"/>
      <c r="BT19" s="395"/>
      <c r="BU19" s="396"/>
      <c r="BV19" s="394">
        <v>979590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223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1616528</v>
      </c>
      <c r="BO22" s="358"/>
      <c r="BP22" s="358"/>
      <c r="BQ22" s="358"/>
      <c r="BR22" s="358"/>
      <c r="BS22" s="358"/>
      <c r="BT22" s="358"/>
      <c r="BU22" s="359"/>
      <c r="BV22" s="357">
        <v>1803147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1357303</v>
      </c>
      <c r="BO23" s="395"/>
      <c r="BP23" s="395"/>
      <c r="BQ23" s="395"/>
      <c r="BR23" s="395"/>
      <c r="BS23" s="395"/>
      <c r="BT23" s="395"/>
      <c r="BU23" s="396"/>
      <c r="BV23" s="394">
        <v>1505767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5500</v>
      </c>
      <c r="R24" s="446"/>
      <c r="S24" s="446"/>
      <c r="T24" s="446"/>
      <c r="U24" s="446"/>
      <c r="V24" s="488"/>
      <c r="W24" s="540"/>
      <c r="X24" s="541"/>
      <c r="Y24" s="542"/>
      <c r="Z24" s="444" t="s">
        <v>162</v>
      </c>
      <c r="AA24" s="424"/>
      <c r="AB24" s="424"/>
      <c r="AC24" s="424"/>
      <c r="AD24" s="424"/>
      <c r="AE24" s="424"/>
      <c r="AF24" s="424"/>
      <c r="AG24" s="425"/>
      <c r="AH24" s="445">
        <v>21</v>
      </c>
      <c r="AI24" s="446"/>
      <c r="AJ24" s="446"/>
      <c r="AK24" s="446"/>
      <c r="AL24" s="488"/>
      <c r="AM24" s="445">
        <v>63378</v>
      </c>
      <c r="AN24" s="446"/>
      <c r="AO24" s="446"/>
      <c r="AP24" s="446"/>
      <c r="AQ24" s="446"/>
      <c r="AR24" s="488"/>
      <c r="AS24" s="445">
        <v>3018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1401105</v>
      </c>
      <c r="BO24" s="395"/>
      <c r="BP24" s="395"/>
      <c r="BQ24" s="395"/>
      <c r="BR24" s="395"/>
      <c r="BS24" s="395"/>
      <c r="BT24" s="395"/>
      <c r="BU24" s="396"/>
      <c r="BV24" s="394">
        <v>1554474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t="s">
        <v>122</v>
      </c>
      <c r="M25" s="446"/>
      <c r="N25" s="446"/>
      <c r="O25" s="446"/>
      <c r="P25" s="488"/>
      <c r="Q25" s="445" t="s">
        <v>122</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4000</v>
      </c>
      <c r="BO25" s="358"/>
      <c r="BP25" s="358"/>
      <c r="BQ25" s="358"/>
      <c r="BR25" s="358"/>
      <c r="BS25" s="358"/>
      <c r="BT25" s="358"/>
      <c r="BU25" s="359"/>
      <c r="BV25" s="357" t="s">
        <v>122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4500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2450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v>25971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1900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543597</v>
      </c>
      <c r="BO28" s="358"/>
      <c r="BP28" s="358"/>
      <c r="BQ28" s="358"/>
      <c r="BR28" s="358"/>
      <c r="BS28" s="358"/>
      <c r="BT28" s="358"/>
      <c r="BU28" s="359"/>
      <c r="BV28" s="357">
        <v>542964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v>
      </c>
      <c r="M29" s="446"/>
      <c r="N29" s="446"/>
      <c r="O29" s="446"/>
      <c r="P29" s="488"/>
      <c r="Q29" s="445">
        <v>1780</v>
      </c>
      <c r="R29" s="446"/>
      <c r="S29" s="446"/>
      <c r="T29" s="446"/>
      <c r="U29" s="446"/>
      <c r="V29" s="488"/>
      <c r="W29" s="543"/>
      <c r="X29" s="544"/>
      <c r="Y29" s="545"/>
      <c r="Z29" s="444" t="s">
        <v>177</v>
      </c>
      <c r="AA29" s="424"/>
      <c r="AB29" s="424"/>
      <c r="AC29" s="424"/>
      <c r="AD29" s="424"/>
      <c r="AE29" s="424"/>
      <c r="AF29" s="424"/>
      <c r="AG29" s="425"/>
      <c r="AH29" s="445">
        <v>21</v>
      </c>
      <c r="AI29" s="446"/>
      <c r="AJ29" s="446"/>
      <c r="AK29" s="446"/>
      <c r="AL29" s="488"/>
      <c r="AM29" s="445">
        <v>63378</v>
      </c>
      <c r="AN29" s="446"/>
      <c r="AO29" s="446"/>
      <c r="AP29" s="446"/>
      <c r="AQ29" s="446"/>
      <c r="AR29" s="488"/>
      <c r="AS29" s="445">
        <v>3018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119475</v>
      </c>
      <c r="BO29" s="395"/>
      <c r="BP29" s="395"/>
      <c r="BQ29" s="395"/>
      <c r="BR29" s="395"/>
      <c r="BS29" s="395"/>
      <c r="BT29" s="395"/>
      <c r="BU29" s="396"/>
      <c r="BV29" s="394">
        <v>122564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1943654</v>
      </c>
      <c r="BO30" s="514"/>
      <c r="BP30" s="514"/>
      <c r="BQ30" s="514"/>
      <c r="BR30" s="514"/>
      <c r="BS30" s="514"/>
      <c r="BT30" s="514"/>
      <c r="BU30" s="515"/>
      <c r="BV30" s="513">
        <v>1904193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和歌山県市町村総合事務組合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北山振興株式会社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紀南学園事務組合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株式会社じゃばらいず北山</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新宮周辺広域市町村圏事務組合（普）</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国民健康保険直営診療所特別会計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新宮周辺広域市町村圏事務組合（公）</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和歌山県地方税回収機構</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和歌山県後期高齢者医療広域連合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和歌山県後期高齢者医療広域連合（特別会計）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東牟婁郡町村新宮市老人福祉施設事務組合（普）</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東牟婁郡町村新宮市老人福祉施設事務組合（公）</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紀南環境衛生事務組合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68LIl1Ds6I9RoIL30W0l5zusHRIDcEasSN/fEgEzPi8wTjmidUS+lglI7aVCqgJCE2v5Mn9XK2Jf1cHFCpnzTQ==" saltValue="UvcNyOREWZw+NMy1P/6Q8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7" t="s">
        <v>529</v>
      </c>
      <c r="D34" s="1137"/>
      <c r="E34" s="1138"/>
      <c r="F34" s="32">
        <v>3.11</v>
      </c>
      <c r="G34" s="33">
        <v>7.64</v>
      </c>
      <c r="H34" s="33">
        <v>14.5</v>
      </c>
      <c r="I34" s="33">
        <v>11.32</v>
      </c>
      <c r="J34" s="34">
        <v>11.77</v>
      </c>
      <c r="K34" s="22"/>
      <c r="L34" s="22"/>
      <c r="M34" s="22"/>
      <c r="N34" s="22"/>
      <c r="O34" s="22"/>
      <c r="P34" s="22"/>
    </row>
    <row r="35" spans="1:16" ht="39" customHeight="1" x14ac:dyDescent="0.15">
      <c r="A35" s="22"/>
      <c r="B35" s="35"/>
      <c r="C35" s="1133" t="s">
        <v>530</v>
      </c>
      <c r="D35" s="1133"/>
      <c r="E35" s="1134"/>
      <c r="F35" s="36" t="s">
        <v>485</v>
      </c>
      <c r="G35" s="37" t="s">
        <v>485</v>
      </c>
      <c r="H35" s="37" t="s">
        <v>485</v>
      </c>
      <c r="I35" s="37">
        <v>3.48</v>
      </c>
      <c r="J35" s="38">
        <v>3.62</v>
      </c>
      <c r="K35" s="22"/>
      <c r="L35" s="22"/>
      <c r="M35" s="22"/>
      <c r="N35" s="22"/>
      <c r="O35" s="22"/>
      <c r="P35" s="22"/>
    </row>
    <row r="36" spans="1:16" ht="39" customHeight="1" x14ac:dyDescent="0.15">
      <c r="A36" s="22"/>
      <c r="B36" s="35"/>
      <c r="C36" s="1133" t="s">
        <v>531</v>
      </c>
      <c r="D36" s="1133"/>
      <c r="E36" s="1134"/>
      <c r="F36" s="36">
        <v>0</v>
      </c>
      <c r="G36" s="37">
        <v>0</v>
      </c>
      <c r="H36" s="37">
        <v>0.18</v>
      </c>
      <c r="I36" s="37">
        <v>0.8</v>
      </c>
      <c r="J36" s="38">
        <v>1.53</v>
      </c>
      <c r="K36" s="22"/>
      <c r="L36" s="22"/>
      <c r="M36" s="22"/>
      <c r="N36" s="22"/>
      <c r="O36" s="22"/>
      <c r="P36" s="22"/>
    </row>
    <row r="37" spans="1:16" ht="39" customHeight="1" x14ac:dyDescent="0.15">
      <c r="A37" s="22"/>
      <c r="B37" s="35"/>
      <c r="C37" s="1133" t="s">
        <v>532</v>
      </c>
      <c r="D37" s="1133"/>
      <c r="E37" s="1134"/>
      <c r="F37" s="36">
        <v>0.39</v>
      </c>
      <c r="G37" s="37">
        <v>0.35</v>
      </c>
      <c r="H37" s="37">
        <v>0.51</v>
      </c>
      <c r="I37" s="37">
        <v>0.48</v>
      </c>
      <c r="J37" s="38">
        <v>0.49</v>
      </c>
      <c r="K37" s="22"/>
      <c r="L37" s="22"/>
      <c r="M37" s="22"/>
      <c r="N37" s="22"/>
      <c r="O37" s="22"/>
      <c r="P37" s="22"/>
    </row>
    <row r="38" spans="1:16" ht="39" customHeight="1" x14ac:dyDescent="0.15">
      <c r="A38" s="22"/>
      <c r="B38" s="35"/>
      <c r="C38" s="1133" t="s">
        <v>533</v>
      </c>
      <c r="D38" s="1133"/>
      <c r="E38" s="1134"/>
      <c r="F38" s="36">
        <v>0</v>
      </c>
      <c r="G38" s="37">
        <v>0</v>
      </c>
      <c r="H38" s="37">
        <v>0.01</v>
      </c>
      <c r="I38" s="37">
        <v>0.02</v>
      </c>
      <c r="J38" s="38">
        <v>0.03</v>
      </c>
      <c r="K38" s="22"/>
      <c r="L38" s="22"/>
      <c r="M38" s="22"/>
      <c r="N38" s="22"/>
      <c r="O38" s="22"/>
      <c r="P38" s="22"/>
    </row>
    <row r="39" spans="1:16" ht="39" customHeight="1" x14ac:dyDescent="0.15">
      <c r="A39" s="22"/>
      <c r="B39" s="35"/>
      <c r="C39" s="1133" t="s">
        <v>534</v>
      </c>
      <c r="D39" s="1133"/>
      <c r="E39" s="1134"/>
      <c r="F39" s="36">
        <v>0.08</v>
      </c>
      <c r="G39" s="37">
        <v>0</v>
      </c>
      <c r="H39" s="37">
        <v>0</v>
      </c>
      <c r="I39" s="37">
        <v>0</v>
      </c>
      <c r="J39" s="38">
        <v>0</v>
      </c>
      <c r="K39" s="22"/>
      <c r="L39" s="22"/>
      <c r="M39" s="22"/>
      <c r="N39" s="22"/>
      <c r="O39" s="22"/>
      <c r="P39" s="22"/>
    </row>
    <row r="40" spans="1:16" ht="39" customHeight="1" x14ac:dyDescent="0.15">
      <c r="A40" s="22"/>
      <c r="B40" s="35"/>
      <c r="C40" s="1133"/>
      <c r="D40" s="1133"/>
      <c r="E40" s="1134"/>
      <c r="F40" s="36"/>
      <c r="G40" s="37"/>
      <c r="H40" s="37"/>
      <c r="I40" s="37"/>
      <c r="J40" s="38"/>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535</v>
      </c>
      <c r="D42" s="1133"/>
      <c r="E42" s="1134"/>
      <c r="F42" s="36" t="s">
        <v>485</v>
      </c>
      <c r="G42" s="37" t="s">
        <v>485</v>
      </c>
      <c r="H42" s="37" t="s">
        <v>485</v>
      </c>
      <c r="I42" s="37" t="s">
        <v>485</v>
      </c>
      <c r="J42" s="38" t="s">
        <v>485</v>
      </c>
      <c r="K42" s="22"/>
      <c r="L42" s="22"/>
      <c r="M42" s="22"/>
      <c r="N42" s="22"/>
      <c r="O42" s="22"/>
      <c r="P42" s="22"/>
    </row>
    <row r="43" spans="1:16" ht="39" customHeight="1" thickBot="1" x14ac:dyDescent="0.2">
      <c r="A43" s="22"/>
      <c r="B43" s="40"/>
      <c r="C43" s="1135" t="s">
        <v>536</v>
      </c>
      <c r="D43" s="1135"/>
      <c r="E43" s="1136"/>
      <c r="F43" s="41">
        <v>0.02</v>
      </c>
      <c r="G43" s="42">
        <v>0.13</v>
      </c>
      <c r="H43" s="42">
        <v>1.95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nZV/RHiBjvigUDS32/67TbH8BbE2twMgsjX2eaDmG4eBiyZ5AmLwrwePl0qShJIZUn5E/SJFu0FUGZw/pLsFQ==" saltValue="GHjvXr3vYomF5MU5Q5ON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129</v>
      </c>
      <c r="L45" s="58">
        <v>149</v>
      </c>
      <c r="M45" s="58">
        <v>167</v>
      </c>
      <c r="N45" s="58">
        <v>166</v>
      </c>
      <c r="O45" s="59">
        <v>180</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485</v>
      </c>
      <c r="L46" s="62" t="s">
        <v>485</v>
      </c>
      <c r="M46" s="62" t="s">
        <v>485</v>
      </c>
      <c r="N46" s="62" t="s">
        <v>485</v>
      </c>
      <c r="O46" s="63" t="s">
        <v>485</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485</v>
      </c>
      <c r="L47" s="62" t="s">
        <v>485</v>
      </c>
      <c r="M47" s="62" t="s">
        <v>485</v>
      </c>
      <c r="N47" s="62" t="s">
        <v>485</v>
      </c>
      <c r="O47" s="63" t="s">
        <v>485</v>
      </c>
      <c r="P47" s="46"/>
      <c r="Q47" s="46"/>
      <c r="R47" s="46"/>
      <c r="S47" s="46"/>
      <c r="T47" s="46"/>
      <c r="U47" s="46"/>
    </row>
    <row r="48" spans="1:21" ht="30.75" customHeight="1" x14ac:dyDescent="0.15">
      <c r="A48" s="46"/>
      <c r="B48" s="1141"/>
      <c r="C48" s="1142"/>
      <c r="D48" s="60"/>
      <c r="E48" s="1147" t="s">
        <v>13</v>
      </c>
      <c r="F48" s="1147"/>
      <c r="G48" s="1147"/>
      <c r="H48" s="1147"/>
      <c r="I48" s="1147"/>
      <c r="J48" s="1148"/>
      <c r="K48" s="61">
        <v>15</v>
      </c>
      <c r="L48" s="62">
        <v>24</v>
      </c>
      <c r="M48" s="62">
        <v>27</v>
      </c>
      <c r="N48" s="62">
        <v>20</v>
      </c>
      <c r="O48" s="63">
        <v>14</v>
      </c>
      <c r="P48" s="46"/>
      <c r="Q48" s="46"/>
      <c r="R48" s="46"/>
      <c r="S48" s="46"/>
      <c r="T48" s="46"/>
      <c r="U48" s="46"/>
    </row>
    <row r="49" spans="1:21" ht="30.75" customHeight="1" x14ac:dyDescent="0.15">
      <c r="A49" s="46"/>
      <c r="B49" s="1141"/>
      <c r="C49" s="1142"/>
      <c r="D49" s="60"/>
      <c r="E49" s="1147" t="s">
        <v>14</v>
      </c>
      <c r="F49" s="1147"/>
      <c r="G49" s="1147"/>
      <c r="H49" s="1147"/>
      <c r="I49" s="1147"/>
      <c r="J49" s="1148"/>
      <c r="K49" s="61" t="s">
        <v>485</v>
      </c>
      <c r="L49" s="62" t="s">
        <v>485</v>
      </c>
      <c r="M49" s="62" t="s">
        <v>485</v>
      </c>
      <c r="N49" s="62" t="s">
        <v>485</v>
      </c>
      <c r="O49" s="63" t="s">
        <v>485</v>
      </c>
      <c r="P49" s="46"/>
      <c r="Q49" s="46"/>
      <c r="R49" s="46"/>
      <c r="S49" s="46"/>
      <c r="T49" s="46"/>
      <c r="U49" s="46"/>
    </row>
    <row r="50" spans="1:21" ht="30.75" customHeight="1" x14ac:dyDescent="0.15">
      <c r="A50" s="46"/>
      <c r="B50" s="1141"/>
      <c r="C50" s="1142"/>
      <c r="D50" s="60"/>
      <c r="E50" s="1147" t="s">
        <v>15</v>
      </c>
      <c r="F50" s="1147"/>
      <c r="G50" s="1147"/>
      <c r="H50" s="1147"/>
      <c r="I50" s="1147"/>
      <c r="J50" s="1148"/>
      <c r="K50" s="61" t="s">
        <v>485</v>
      </c>
      <c r="L50" s="62" t="s">
        <v>485</v>
      </c>
      <c r="M50" s="62" t="s">
        <v>485</v>
      </c>
      <c r="N50" s="62" t="s">
        <v>485</v>
      </c>
      <c r="O50" s="63" t="s">
        <v>485</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485</v>
      </c>
      <c r="L51" s="62" t="s">
        <v>485</v>
      </c>
      <c r="M51" s="62" t="s">
        <v>485</v>
      </c>
      <c r="N51" s="62" t="s">
        <v>485</v>
      </c>
      <c r="O51" s="63" t="s">
        <v>485</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115</v>
      </c>
      <c r="L52" s="62">
        <v>139</v>
      </c>
      <c r="M52" s="62">
        <v>140</v>
      </c>
      <c r="N52" s="62">
        <v>132</v>
      </c>
      <c r="O52" s="63">
        <v>136</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29</v>
      </c>
      <c r="L53" s="67">
        <v>34</v>
      </c>
      <c r="M53" s="67">
        <v>54</v>
      </c>
      <c r="N53" s="67">
        <v>54</v>
      </c>
      <c r="O53" s="68">
        <v>58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MMjge3rrFc70dapepMj8wW16cyt6rS6U8wBTDRssjS/ZmabqvmQ5zH/mL4H9JJ/fRJ7JJGlKqDcUlT0kaOqeg==" saltValue="y3DKZvQa26prrrWFMWUB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70" t="s">
        <v>30</v>
      </c>
      <c r="C41" s="1171"/>
      <c r="D41" s="103"/>
      <c r="E41" s="1176" t="s">
        <v>31</v>
      </c>
      <c r="F41" s="1176"/>
      <c r="G41" s="1176"/>
      <c r="H41" s="1177"/>
      <c r="I41" s="330">
        <v>1508</v>
      </c>
      <c r="J41" s="331">
        <v>1495</v>
      </c>
      <c r="K41" s="331">
        <v>1538</v>
      </c>
      <c r="L41" s="331">
        <v>1803</v>
      </c>
      <c r="M41" s="332">
        <v>1617</v>
      </c>
    </row>
    <row r="42" spans="2:13" ht="27.75" customHeight="1" x14ac:dyDescent="0.15">
      <c r="B42" s="1172"/>
      <c r="C42" s="1173"/>
      <c r="D42" s="104"/>
      <c r="E42" s="1178" t="s">
        <v>32</v>
      </c>
      <c r="F42" s="1178"/>
      <c r="G42" s="1178"/>
      <c r="H42" s="1179"/>
      <c r="I42" s="333" t="s">
        <v>485</v>
      </c>
      <c r="J42" s="334" t="s">
        <v>485</v>
      </c>
      <c r="K42" s="334" t="s">
        <v>485</v>
      </c>
      <c r="L42" s="334" t="s">
        <v>485</v>
      </c>
      <c r="M42" s="335" t="s">
        <v>485</v>
      </c>
    </row>
    <row r="43" spans="2:13" ht="27.75" customHeight="1" x14ac:dyDescent="0.15">
      <c r="B43" s="1172"/>
      <c r="C43" s="1173"/>
      <c r="D43" s="104"/>
      <c r="E43" s="1178" t="s">
        <v>33</v>
      </c>
      <c r="F43" s="1178"/>
      <c r="G43" s="1178"/>
      <c r="H43" s="1179"/>
      <c r="I43" s="333">
        <v>246</v>
      </c>
      <c r="J43" s="334">
        <v>238</v>
      </c>
      <c r="K43" s="334">
        <v>218</v>
      </c>
      <c r="L43" s="334">
        <v>205</v>
      </c>
      <c r="M43" s="335">
        <v>171</v>
      </c>
    </row>
    <row r="44" spans="2:13" ht="27.75" customHeight="1" x14ac:dyDescent="0.15">
      <c r="B44" s="1172"/>
      <c r="C44" s="1173"/>
      <c r="D44" s="104"/>
      <c r="E44" s="1178" t="s">
        <v>34</v>
      </c>
      <c r="F44" s="1178"/>
      <c r="G44" s="1178"/>
      <c r="H44" s="1179"/>
      <c r="I44" s="333">
        <v>23</v>
      </c>
      <c r="J44" s="334">
        <v>22</v>
      </c>
      <c r="K44" s="334">
        <v>21</v>
      </c>
      <c r="L44" s="334">
        <v>20</v>
      </c>
      <c r="M44" s="335">
        <v>20</v>
      </c>
    </row>
    <row r="45" spans="2:13" ht="27.75" customHeight="1" x14ac:dyDescent="0.15">
      <c r="B45" s="1172"/>
      <c r="C45" s="1173"/>
      <c r="D45" s="104"/>
      <c r="E45" s="1178" t="s">
        <v>35</v>
      </c>
      <c r="F45" s="1178"/>
      <c r="G45" s="1178"/>
      <c r="H45" s="1179"/>
      <c r="I45" s="333">
        <v>232</v>
      </c>
      <c r="J45" s="334">
        <v>223</v>
      </c>
      <c r="K45" s="334">
        <v>228</v>
      </c>
      <c r="L45" s="334">
        <v>221</v>
      </c>
      <c r="M45" s="335">
        <v>212</v>
      </c>
    </row>
    <row r="46" spans="2:13" ht="27.75" customHeight="1" x14ac:dyDescent="0.15">
      <c r="B46" s="1172"/>
      <c r="C46" s="1173"/>
      <c r="D46" s="105"/>
      <c r="E46" s="1178" t="s">
        <v>36</v>
      </c>
      <c r="F46" s="1178"/>
      <c r="G46" s="1178"/>
      <c r="H46" s="1179"/>
      <c r="I46" s="333" t="s">
        <v>485</v>
      </c>
      <c r="J46" s="334" t="s">
        <v>485</v>
      </c>
      <c r="K46" s="334" t="s">
        <v>485</v>
      </c>
      <c r="L46" s="334" t="s">
        <v>485</v>
      </c>
      <c r="M46" s="335" t="s">
        <v>485</v>
      </c>
    </row>
    <row r="47" spans="2:13" ht="27.75" customHeight="1" x14ac:dyDescent="0.15">
      <c r="B47" s="1172"/>
      <c r="C47" s="1173"/>
      <c r="D47" s="106"/>
      <c r="E47" s="1180" t="s">
        <v>37</v>
      </c>
      <c r="F47" s="1181"/>
      <c r="G47" s="1181"/>
      <c r="H47" s="1182"/>
      <c r="I47" s="333" t="s">
        <v>485</v>
      </c>
      <c r="J47" s="334" t="s">
        <v>485</v>
      </c>
      <c r="K47" s="334" t="s">
        <v>485</v>
      </c>
      <c r="L47" s="334" t="s">
        <v>485</v>
      </c>
      <c r="M47" s="335" t="s">
        <v>485</v>
      </c>
    </row>
    <row r="48" spans="2:13" ht="27.75" customHeight="1" x14ac:dyDescent="0.15">
      <c r="B48" s="1172"/>
      <c r="C48" s="1173"/>
      <c r="D48" s="104"/>
      <c r="E48" s="1178" t="s">
        <v>38</v>
      </c>
      <c r="F48" s="1178"/>
      <c r="G48" s="1178"/>
      <c r="H48" s="1179"/>
      <c r="I48" s="333" t="s">
        <v>485</v>
      </c>
      <c r="J48" s="334" t="s">
        <v>485</v>
      </c>
      <c r="K48" s="334" t="s">
        <v>485</v>
      </c>
      <c r="L48" s="334" t="s">
        <v>485</v>
      </c>
      <c r="M48" s="335" t="s">
        <v>485</v>
      </c>
    </row>
    <row r="49" spans="2:13" ht="27.75" customHeight="1" x14ac:dyDescent="0.15">
      <c r="B49" s="1174"/>
      <c r="C49" s="1175"/>
      <c r="D49" s="104"/>
      <c r="E49" s="1178" t="s">
        <v>39</v>
      </c>
      <c r="F49" s="1178"/>
      <c r="G49" s="1178"/>
      <c r="H49" s="1179"/>
      <c r="I49" s="333" t="s">
        <v>485</v>
      </c>
      <c r="J49" s="334" t="s">
        <v>485</v>
      </c>
      <c r="K49" s="334" t="s">
        <v>485</v>
      </c>
      <c r="L49" s="334" t="s">
        <v>485</v>
      </c>
      <c r="M49" s="335" t="s">
        <v>485</v>
      </c>
    </row>
    <row r="50" spans="2:13" ht="27.75" customHeight="1" x14ac:dyDescent="0.15">
      <c r="B50" s="1183" t="s">
        <v>40</v>
      </c>
      <c r="C50" s="1184"/>
      <c r="D50" s="107"/>
      <c r="E50" s="1178" t="s">
        <v>41</v>
      </c>
      <c r="F50" s="1178"/>
      <c r="G50" s="1178"/>
      <c r="H50" s="1179"/>
      <c r="I50" s="333">
        <v>1778</v>
      </c>
      <c r="J50" s="334">
        <v>2159</v>
      </c>
      <c r="K50" s="334">
        <v>2574</v>
      </c>
      <c r="L50" s="334">
        <v>2596</v>
      </c>
      <c r="M50" s="335">
        <v>2607</v>
      </c>
    </row>
    <row r="51" spans="2:13" ht="27.75" customHeight="1" x14ac:dyDescent="0.15">
      <c r="B51" s="1172"/>
      <c r="C51" s="1173"/>
      <c r="D51" s="104"/>
      <c r="E51" s="1178" t="s">
        <v>42</v>
      </c>
      <c r="F51" s="1178"/>
      <c r="G51" s="1178"/>
      <c r="H51" s="1179"/>
      <c r="I51" s="333" t="s">
        <v>485</v>
      </c>
      <c r="J51" s="334" t="s">
        <v>485</v>
      </c>
      <c r="K51" s="334" t="s">
        <v>485</v>
      </c>
      <c r="L51" s="334" t="s">
        <v>485</v>
      </c>
      <c r="M51" s="335" t="s">
        <v>485</v>
      </c>
    </row>
    <row r="52" spans="2:13" ht="27.75" customHeight="1" x14ac:dyDescent="0.15">
      <c r="B52" s="1174"/>
      <c r="C52" s="1175"/>
      <c r="D52" s="104"/>
      <c r="E52" s="1178" t="s">
        <v>43</v>
      </c>
      <c r="F52" s="1178"/>
      <c r="G52" s="1178"/>
      <c r="H52" s="1179"/>
      <c r="I52" s="333">
        <v>1122</v>
      </c>
      <c r="J52" s="334">
        <v>1086</v>
      </c>
      <c r="K52" s="334">
        <v>1177</v>
      </c>
      <c r="L52" s="334">
        <v>1402</v>
      </c>
      <c r="M52" s="335">
        <v>1269</v>
      </c>
    </row>
    <row r="53" spans="2:13" ht="27.75" customHeight="1" thickBot="1" x14ac:dyDescent="0.2">
      <c r="B53" s="1185" t="s">
        <v>19</v>
      </c>
      <c r="C53" s="1186"/>
      <c r="D53" s="108"/>
      <c r="E53" s="1187" t="s">
        <v>44</v>
      </c>
      <c r="F53" s="1187"/>
      <c r="G53" s="1187"/>
      <c r="H53" s="1188"/>
      <c r="I53" s="336">
        <v>-890</v>
      </c>
      <c r="J53" s="337">
        <v>-1268</v>
      </c>
      <c r="K53" s="337">
        <v>-1745</v>
      </c>
      <c r="L53" s="337">
        <v>-1748</v>
      </c>
      <c r="M53" s="338">
        <v>-1856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GLnVbHbBgoOeCLF+I5W5cVgaH/292gQ82fN6vNoi+CRr3iugLkRdVV/lQwDvuN1bSwEzgO4OS0m6wo6VOPDHg==" saltValue="ldlwgbD/SMKS3NoAn2ut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106" zoomScaleNormal="106"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7" t="s">
        <v>46</v>
      </c>
      <c r="D55" s="1197"/>
      <c r="E55" s="1198"/>
      <c r="F55" s="339">
        <v>486</v>
      </c>
      <c r="G55" s="339">
        <v>543</v>
      </c>
      <c r="H55" s="340">
        <v>544</v>
      </c>
    </row>
    <row r="56" spans="2:8" ht="52.5" customHeight="1" x14ac:dyDescent="0.15">
      <c r="B56" s="120"/>
      <c r="C56" s="1199" t="s">
        <v>47</v>
      </c>
      <c r="D56" s="1199"/>
      <c r="E56" s="1200"/>
      <c r="F56" s="341">
        <v>75</v>
      </c>
      <c r="G56" s="341">
        <v>123</v>
      </c>
      <c r="H56" s="342">
        <v>119</v>
      </c>
    </row>
    <row r="57" spans="2:8" ht="53.25" customHeight="1" x14ac:dyDescent="0.15">
      <c r="B57" s="120"/>
      <c r="C57" s="1201" t="s">
        <v>48</v>
      </c>
      <c r="D57" s="1201"/>
      <c r="E57" s="1202"/>
      <c r="F57" s="343">
        <v>1987</v>
      </c>
      <c r="G57" s="343">
        <v>1904</v>
      </c>
      <c r="H57" s="344">
        <v>1944</v>
      </c>
    </row>
    <row r="58" spans="2:8" ht="45.75" customHeight="1" x14ac:dyDescent="0.15">
      <c r="B58" s="121"/>
      <c r="C58" s="1189" t="s">
        <v>555</v>
      </c>
      <c r="D58" s="1190"/>
      <c r="E58" s="1191"/>
      <c r="F58" s="345">
        <v>1236</v>
      </c>
      <c r="G58" s="345">
        <v>1322</v>
      </c>
      <c r="H58" s="346">
        <v>1353</v>
      </c>
    </row>
    <row r="59" spans="2:8" ht="45.75" customHeight="1" x14ac:dyDescent="0.15">
      <c r="B59" s="121"/>
      <c r="C59" s="1189" t="s">
        <v>556</v>
      </c>
      <c r="D59" s="1190"/>
      <c r="E59" s="1191"/>
      <c r="F59" s="345">
        <v>226</v>
      </c>
      <c r="G59" s="345">
        <v>226</v>
      </c>
      <c r="H59" s="346">
        <v>226</v>
      </c>
    </row>
    <row r="60" spans="2:8" ht="45.75" customHeight="1" x14ac:dyDescent="0.15">
      <c r="B60" s="121"/>
      <c r="C60" s="1189" t="s">
        <v>557</v>
      </c>
      <c r="D60" s="1190"/>
      <c r="E60" s="1191"/>
      <c r="F60" s="345">
        <v>150</v>
      </c>
      <c r="G60" s="345">
        <v>160</v>
      </c>
      <c r="H60" s="346">
        <v>171</v>
      </c>
    </row>
    <row r="61" spans="2:8" ht="45.75" customHeight="1" x14ac:dyDescent="0.15">
      <c r="B61" s="121"/>
      <c r="C61" s="1189" t="s">
        <v>558</v>
      </c>
      <c r="D61" s="1190"/>
      <c r="E61" s="1191"/>
      <c r="F61" s="345">
        <v>100</v>
      </c>
      <c r="G61" s="345">
        <v>100</v>
      </c>
      <c r="H61" s="346">
        <v>100</v>
      </c>
    </row>
    <row r="62" spans="2:8" ht="45.75" customHeight="1" thickBot="1" x14ac:dyDescent="0.2">
      <c r="B62" s="122"/>
      <c r="C62" s="1192" t="s">
        <v>559</v>
      </c>
      <c r="D62" s="1193"/>
      <c r="E62" s="1194"/>
      <c r="F62" s="347">
        <v>211</v>
      </c>
      <c r="G62" s="347">
        <v>45</v>
      </c>
      <c r="H62" s="348">
        <v>45</v>
      </c>
    </row>
    <row r="63" spans="2:8" ht="52.5" customHeight="1" thickBot="1" x14ac:dyDescent="0.2">
      <c r="B63" s="123"/>
      <c r="C63" s="1195" t="s">
        <v>49</v>
      </c>
      <c r="D63" s="1195"/>
      <c r="E63" s="1196"/>
      <c r="F63" s="349">
        <v>2548</v>
      </c>
      <c r="G63" s="349">
        <v>2570</v>
      </c>
      <c r="H63" s="350">
        <v>2607</v>
      </c>
    </row>
    <row r="64" spans="2:8" x14ac:dyDescent="0.15"/>
  </sheetData>
  <sheetProtection algorithmName="SHA-512" hashValue="F1+0qFqIrq++6CjCyoGyTPo2ayqAqfMstFjnzWtOPUN/tNoBEFF7+OwJaZ5M9UQL4IbDYwSOGXzTPM4syZ6HRw==" saltValue="1ZAC6ij/wGCT2CgC65Zz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1142091</v>
      </c>
      <c r="E3" s="142"/>
      <c r="F3" s="143">
        <v>332350</v>
      </c>
      <c r="G3" s="144"/>
      <c r="H3" s="145"/>
    </row>
    <row r="4" spans="1:8" x14ac:dyDescent="0.15">
      <c r="A4" s="146"/>
      <c r="B4" s="147"/>
      <c r="C4" s="148"/>
      <c r="D4" s="149">
        <v>763480</v>
      </c>
      <c r="E4" s="150"/>
      <c r="F4" s="151">
        <v>200453</v>
      </c>
      <c r="G4" s="152"/>
      <c r="H4" s="153"/>
    </row>
    <row r="5" spans="1:8" x14ac:dyDescent="0.15">
      <c r="A5" s="134" t="s">
        <v>518</v>
      </c>
      <c r="B5" s="139"/>
      <c r="C5" s="140"/>
      <c r="D5" s="141">
        <v>718786</v>
      </c>
      <c r="E5" s="142"/>
      <c r="F5" s="143">
        <v>362690</v>
      </c>
      <c r="G5" s="144"/>
      <c r="H5" s="145"/>
    </row>
    <row r="6" spans="1:8" x14ac:dyDescent="0.15">
      <c r="A6" s="146"/>
      <c r="B6" s="147"/>
      <c r="C6" s="148"/>
      <c r="D6" s="149">
        <v>287083</v>
      </c>
      <c r="E6" s="150"/>
      <c r="F6" s="151">
        <v>172580</v>
      </c>
      <c r="G6" s="152"/>
      <c r="H6" s="153"/>
    </row>
    <row r="7" spans="1:8" x14ac:dyDescent="0.15">
      <c r="A7" s="134" t="s">
        <v>519</v>
      </c>
      <c r="B7" s="139"/>
      <c r="C7" s="140"/>
      <c r="D7" s="141">
        <v>1259302</v>
      </c>
      <c r="E7" s="142"/>
      <c r="F7" s="143">
        <v>296093</v>
      </c>
      <c r="G7" s="144"/>
      <c r="H7" s="145"/>
    </row>
    <row r="8" spans="1:8" x14ac:dyDescent="0.15">
      <c r="A8" s="146"/>
      <c r="B8" s="147"/>
      <c r="C8" s="148"/>
      <c r="D8" s="149">
        <v>891941</v>
      </c>
      <c r="E8" s="150"/>
      <c r="F8" s="151">
        <v>140545</v>
      </c>
      <c r="G8" s="152"/>
      <c r="H8" s="153"/>
    </row>
    <row r="9" spans="1:8" x14ac:dyDescent="0.15">
      <c r="A9" s="134" t="s">
        <v>520</v>
      </c>
      <c r="B9" s="139"/>
      <c r="C9" s="140"/>
      <c r="D9" s="141">
        <v>2138145</v>
      </c>
      <c r="E9" s="142"/>
      <c r="F9" s="143">
        <v>308655</v>
      </c>
      <c r="G9" s="144"/>
      <c r="H9" s="145"/>
    </row>
    <row r="10" spans="1:8" x14ac:dyDescent="0.15">
      <c r="A10" s="146"/>
      <c r="B10" s="147"/>
      <c r="C10" s="148"/>
      <c r="D10" s="149">
        <v>1728231</v>
      </c>
      <c r="E10" s="150"/>
      <c r="F10" s="151">
        <v>169887</v>
      </c>
      <c r="G10" s="152"/>
      <c r="H10" s="153"/>
    </row>
    <row r="11" spans="1:8" x14ac:dyDescent="0.15">
      <c r="A11" s="134" t="s">
        <v>521</v>
      </c>
      <c r="B11" s="139"/>
      <c r="C11" s="140"/>
      <c r="D11" s="141">
        <v>500945</v>
      </c>
      <c r="E11" s="142"/>
      <c r="F11" s="143">
        <v>325476</v>
      </c>
      <c r="G11" s="144"/>
      <c r="H11" s="145"/>
    </row>
    <row r="12" spans="1:8" x14ac:dyDescent="0.15">
      <c r="A12" s="146"/>
      <c r="B12" s="147"/>
      <c r="C12" s="154"/>
      <c r="D12" s="149">
        <v>296136</v>
      </c>
      <c r="E12" s="150"/>
      <c r="F12" s="151">
        <v>190204</v>
      </c>
      <c r="G12" s="152"/>
      <c r="H12" s="153"/>
    </row>
    <row r="13" spans="1:8" x14ac:dyDescent="0.15">
      <c r="A13" s="134"/>
      <c r="B13" s="139"/>
      <c r="C13" s="140"/>
      <c r="D13" s="141">
        <v>1151854</v>
      </c>
      <c r="E13" s="142"/>
      <c r="F13" s="143">
        <v>325053</v>
      </c>
      <c r="G13" s="155"/>
      <c r="H13" s="145"/>
    </row>
    <row r="14" spans="1:8" x14ac:dyDescent="0.15">
      <c r="A14" s="146"/>
      <c r="B14" s="147"/>
      <c r="C14" s="148"/>
      <c r="D14" s="149">
        <v>793374</v>
      </c>
      <c r="E14" s="150"/>
      <c r="F14" s="151">
        <v>174734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3.12</v>
      </c>
      <c r="C19" s="156">
        <f>ROUND(VALUE(SUBSTITUTE(実質収支比率等に係る経年分析!G$48,"▲","-")),2)</f>
        <v>7.64</v>
      </c>
      <c r="D19" s="156">
        <f>ROUND(VALUE(SUBSTITUTE(実質収支比率等に係る経年分析!H$48,"▲","-")),2)</f>
        <v>14.5</v>
      </c>
      <c r="E19" s="156">
        <f>ROUND(VALUE(SUBSTITUTE(実質収支比率等に係る経年分析!I$48,"▲","-")),2)</f>
        <v>11.33</v>
      </c>
      <c r="F19" s="156">
        <f>ROUND(VALUE(SUBSTITUTE(実質収支比率等に係る経年分析!J$48,"▲","-")),2)</f>
        <v>11.77</v>
      </c>
    </row>
    <row r="20" spans="1:11" x14ac:dyDescent="0.15">
      <c r="A20" s="156" t="s">
        <v>53</v>
      </c>
      <c r="B20" s="156">
        <f>ROUND(VALUE(SUBSTITUTE(実質収支比率等に係る経年分析!F$47,"▲","-")),2)</f>
        <v>60.89</v>
      </c>
      <c r="C20" s="156">
        <f>ROUND(VALUE(SUBSTITUTE(実質収支比率等に係る経年分析!G$47,"▲","-")),2)</f>
        <v>61.26</v>
      </c>
      <c r="D20" s="156">
        <f>ROUND(VALUE(SUBSTITUTE(実質収支比率等に係る経年分析!H$47,"▲","-")),2)</f>
        <v>72.75</v>
      </c>
      <c r="E20" s="156">
        <f>ROUND(VALUE(SUBSTITUTE(実質収支比率等に係る経年分析!I$47,"▲","-")),2)</f>
        <v>83.57</v>
      </c>
      <c r="F20" s="156">
        <f>ROUND(VALUE(SUBSTITUTE(実質収支比率等に係る経年分析!J$47,"▲","-")),2)</f>
        <v>78.12</v>
      </c>
    </row>
    <row r="21" spans="1:11" x14ac:dyDescent="0.15">
      <c r="A21" s="156" t="s">
        <v>54</v>
      </c>
      <c r="B21" s="156">
        <f>IF(ISNUMBER(VALUE(SUBSTITUTE(実質収支比率等に係る経年分析!F$49,"▲","-"))),ROUND(VALUE(SUBSTITUTE(実質収支比率等に係る経年分析!F$49,"▲","-")),2),NA())</f>
        <v>9.2799999999999994</v>
      </c>
      <c r="C21" s="156">
        <f>IF(ISNUMBER(VALUE(SUBSTITUTE(実質収支比率等に係る経年分析!G$49,"▲","-"))),ROUND(VALUE(SUBSTITUTE(実質収支比率等に係る経年分析!G$49,"▲","-")),2),NA())</f>
        <v>17.13</v>
      </c>
      <c r="D21" s="156">
        <f>IF(ISNUMBER(VALUE(SUBSTITUTE(実質収支比率等に係る経年分析!H$49,"▲","-"))),ROUND(VALUE(SUBSTITUTE(実質収支比率等に係る経年分析!H$49,"▲","-")),2),NA())</f>
        <v>17.71</v>
      </c>
      <c r="E21" s="156">
        <f>IF(ISNUMBER(VALUE(SUBSTITUTE(実質収支比率等に係る経年分析!I$49,"▲","-"))),ROUND(VALUE(SUBSTITUTE(実質収支比率等に係る経年分析!I$49,"▲","-")),2),NA())</f>
        <v>5.13</v>
      </c>
      <c r="F21" s="156">
        <f>IF(ISNUMBER(VALUE(SUBSTITUTE(実質収支比率等に係る経年分析!J$49,"▲","-"))),ROUND(VALUE(SUBSTITUTE(実質収支比率等に係る経年分析!J$49,"▲","-")),2),NA())</f>
        <v>15.17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1.95</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国民健康保険直営診療所特別会計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0.49</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0.18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1.53</v>
      </c>
    </row>
    <row r="35" spans="1:16" x14ac:dyDescent="0.15">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3.48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3.11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11.32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11.77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115</v>
      </c>
      <c r="E42" s="158"/>
      <c r="F42" s="158"/>
      <c r="G42" s="158">
        <f>'実質公債費比率（分子）の構造'!L$52</f>
        <v>139</v>
      </c>
      <c r="H42" s="158"/>
      <c r="I42" s="158"/>
      <c r="J42" s="158">
        <f>'実質公債費比率（分子）の構造'!M$52</f>
        <v>140</v>
      </c>
      <c r="K42" s="158"/>
      <c r="L42" s="158"/>
      <c r="M42" s="158">
        <f>'実質公債費比率（分子）の構造'!N$52</f>
        <v>132</v>
      </c>
      <c r="N42" s="158"/>
      <c r="O42" s="158"/>
      <c r="P42" s="158">
        <f>'実質公債費比率（分子）の構造'!O$52</f>
        <v>136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15</v>
      </c>
      <c r="C46" s="158"/>
      <c r="D46" s="158"/>
      <c r="E46" s="158">
        <f>'実質公債費比率（分子）の構造'!L$48</f>
        <v>24</v>
      </c>
      <c r="F46" s="158"/>
      <c r="G46" s="158"/>
      <c r="H46" s="158">
        <f>'実質公債費比率（分子）の構造'!M$48</f>
        <v>27</v>
      </c>
      <c r="I46" s="158"/>
      <c r="J46" s="158"/>
      <c r="K46" s="158">
        <f>'実質公債費比率（分子）の構造'!N$48</f>
        <v>20</v>
      </c>
      <c r="L46" s="158"/>
      <c r="M46" s="158"/>
      <c r="N46" s="158">
        <f>'実質公債費比率（分子）の構造'!O$48</f>
        <v>14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129</v>
      </c>
      <c r="C49" s="158"/>
      <c r="D49" s="158"/>
      <c r="E49" s="158">
        <f>'実質公債費比率（分子）の構造'!L$45</f>
        <v>149</v>
      </c>
      <c r="F49" s="158"/>
      <c r="G49" s="158"/>
      <c r="H49" s="158">
        <f>'実質公債費比率（分子）の構造'!M$45</f>
        <v>167</v>
      </c>
      <c r="I49" s="158"/>
      <c r="J49" s="158"/>
      <c r="K49" s="158">
        <f>'実質公債費比率（分子）の構造'!N$45</f>
        <v>166</v>
      </c>
      <c r="L49" s="158"/>
      <c r="M49" s="158"/>
      <c r="N49" s="158">
        <f>'実質公債費比率（分子）の構造'!O$45</f>
        <v>180</v>
      </c>
      <c r="O49" s="158"/>
      <c r="P49" s="158"/>
    </row>
    <row r="50" spans="1:16" x14ac:dyDescent="0.15">
      <c r="A50" s="158" t="s">
        <v>67</v>
      </c>
      <c r="B50" s="158" t="e">
        <f>NA()</f>
        <v>#N/A</v>
      </c>
      <c r="C50" s="158">
        <f>IF(ISNUMBER('実質公債費比率（分子）の構造'!K$53),'実質公債費比率（分子）の構造'!K$53,NA())</f>
        <v>29</v>
      </c>
      <c r="D50" s="158" t="e">
        <f>NA()</f>
        <v>#N/A</v>
      </c>
      <c r="E50" s="158" t="e">
        <f>NA()</f>
        <v>#N/A</v>
      </c>
      <c r="F50" s="158">
        <f>IF(ISNUMBER('実質公債費比率（分子）の構造'!L$53),'実質公債費比率（分子）の構造'!L$53,NA())</f>
        <v>34</v>
      </c>
      <c r="G50" s="158" t="e">
        <f>NA()</f>
        <v>#N/A</v>
      </c>
      <c r="H50" s="158" t="e">
        <f>NA()</f>
        <v>#N/A</v>
      </c>
      <c r="I50" s="158">
        <f>IF(ISNUMBER('実質公債費比率（分子）の構造'!M$53),'実質公債費比率（分子）の構造'!M$53,NA())</f>
        <v>54</v>
      </c>
      <c r="J50" s="158" t="e">
        <f>NA()</f>
        <v>#N/A</v>
      </c>
      <c r="K50" s="158" t="e">
        <f>NA()</f>
        <v>#N/A</v>
      </c>
      <c r="L50" s="158">
        <f>IF(ISNUMBER('実質公債費比率（分子）の構造'!N$53),'実質公債費比率（分子）の構造'!N$53,NA())</f>
        <v>54</v>
      </c>
      <c r="M50" s="158" t="e">
        <f>NA()</f>
        <v>#N/A</v>
      </c>
      <c r="N50" s="158" t="e">
        <f>NA()</f>
        <v>#N/A</v>
      </c>
      <c r="O50" s="158">
        <f>IF(ISNUMBER('実質公債費比率（分子）の構造'!O$53),'実質公債費比率（分子）の構造'!O$53,NA())</f>
        <v>58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1122</v>
      </c>
      <c r="E56" s="157"/>
      <c r="F56" s="157"/>
      <c r="G56" s="157">
        <f>'将来負担比率（分子）の構造'!J$52</f>
        <v>1086</v>
      </c>
      <c r="H56" s="157"/>
      <c r="I56" s="157"/>
      <c r="J56" s="157">
        <f>'将来負担比率（分子）の構造'!K$52</f>
        <v>1177</v>
      </c>
      <c r="K56" s="157"/>
      <c r="L56" s="157"/>
      <c r="M56" s="157">
        <f>'将来負担比率（分子）の構造'!L$52</f>
        <v>1402</v>
      </c>
      <c r="N56" s="157"/>
      <c r="O56" s="157"/>
      <c r="P56" s="157">
        <f>'将来負担比率（分子）の構造'!M$52</f>
        <v>1269</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1778</v>
      </c>
      <c r="E58" s="157"/>
      <c r="F58" s="157"/>
      <c r="G58" s="157">
        <f>'将来負担比率（分子）の構造'!J$50</f>
        <v>2159</v>
      </c>
      <c r="H58" s="157"/>
      <c r="I58" s="157"/>
      <c r="J58" s="157">
        <f>'将来負担比率（分子）の構造'!K$50</f>
        <v>2574</v>
      </c>
      <c r="K58" s="157"/>
      <c r="L58" s="157"/>
      <c r="M58" s="157">
        <f>'将来負担比率（分子）の構造'!L$50</f>
        <v>2596</v>
      </c>
      <c r="N58" s="157"/>
      <c r="O58" s="157"/>
      <c r="P58" s="157">
        <f>'将来負担比率（分子）の構造'!M$50</f>
        <v>2607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232</v>
      </c>
      <c r="C62" s="157"/>
      <c r="D62" s="157"/>
      <c r="E62" s="157">
        <f>'将来負担比率（分子）の構造'!J$45</f>
        <v>223</v>
      </c>
      <c r="F62" s="157"/>
      <c r="G62" s="157"/>
      <c r="H62" s="157">
        <f>'将来負担比率（分子）の構造'!K$45</f>
        <v>228</v>
      </c>
      <c r="I62" s="157"/>
      <c r="J62" s="157"/>
      <c r="K62" s="157">
        <f>'将来負担比率（分子）の構造'!L$45</f>
        <v>221</v>
      </c>
      <c r="L62" s="157"/>
      <c r="M62" s="157"/>
      <c r="N62" s="157">
        <f>'将来負担比率（分子）の構造'!M$45</f>
        <v>212</v>
      </c>
      <c r="O62" s="157"/>
      <c r="P62" s="157"/>
    </row>
    <row r="63" spans="1:16" x14ac:dyDescent="0.15">
      <c r="A63" s="157" t="s">
        <v>34</v>
      </c>
      <c r="B63" s="157">
        <f>'将来負担比率（分子）の構造'!I$44</f>
        <v>23</v>
      </c>
      <c r="C63" s="157"/>
      <c r="D63" s="157"/>
      <c r="E63" s="157">
        <f>'将来負担比率（分子）の構造'!J$44</f>
        <v>22</v>
      </c>
      <c r="F63" s="157"/>
      <c r="G63" s="157"/>
      <c r="H63" s="157">
        <f>'将来負担比率（分子）の構造'!K$44</f>
        <v>21</v>
      </c>
      <c r="I63" s="157"/>
      <c r="J63" s="157"/>
      <c r="K63" s="157">
        <f>'将来負担比率（分子）の構造'!L$44</f>
        <v>20</v>
      </c>
      <c r="L63" s="157"/>
      <c r="M63" s="157"/>
      <c r="N63" s="157">
        <f>'将来負担比率（分子）の構造'!M$44</f>
        <v>20</v>
      </c>
      <c r="O63" s="157"/>
      <c r="P63" s="157"/>
    </row>
    <row r="64" spans="1:16" x14ac:dyDescent="0.15">
      <c r="A64" s="157" t="s">
        <v>33</v>
      </c>
      <c r="B64" s="157">
        <f>'将来負担比率（分子）の構造'!I$43</f>
        <v>246</v>
      </c>
      <c r="C64" s="157"/>
      <c r="D64" s="157"/>
      <c r="E64" s="157">
        <f>'将来負担比率（分子）の構造'!J$43</f>
        <v>238</v>
      </c>
      <c r="F64" s="157"/>
      <c r="G64" s="157"/>
      <c r="H64" s="157">
        <f>'将来負担比率（分子）の構造'!K$43</f>
        <v>218</v>
      </c>
      <c r="I64" s="157"/>
      <c r="J64" s="157"/>
      <c r="K64" s="157">
        <f>'将来負担比率（分子）の構造'!L$43</f>
        <v>205</v>
      </c>
      <c r="L64" s="157"/>
      <c r="M64" s="157"/>
      <c r="N64" s="157">
        <f>'将来負担比率（分子）の構造'!M$43</f>
        <v>171</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1508</v>
      </c>
      <c r="C66" s="157"/>
      <c r="D66" s="157"/>
      <c r="E66" s="157">
        <f>'将来負担比率（分子）の構造'!J$41</f>
        <v>1495</v>
      </c>
      <c r="F66" s="157"/>
      <c r="G66" s="157"/>
      <c r="H66" s="157">
        <f>'将来負担比率（分子）の構造'!K$41</f>
        <v>1538</v>
      </c>
      <c r="I66" s="157"/>
      <c r="J66" s="157"/>
      <c r="K66" s="157">
        <f>'将来負担比率（分子）の構造'!L$41</f>
        <v>1803</v>
      </c>
      <c r="L66" s="157"/>
      <c r="M66" s="157"/>
      <c r="N66" s="157">
        <f>'将来負担比率（分子）の構造'!M$41</f>
        <v>1617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486</v>
      </c>
      <c r="C72" s="161">
        <f>基金残高に係る経年分析!G55</f>
        <v>543</v>
      </c>
      <c r="D72" s="161">
        <f>基金残高に係る経年分析!H55</f>
        <v>544</v>
      </c>
    </row>
    <row r="73" spans="1:16" x14ac:dyDescent="0.15">
      <c r="A73" s="160" t="s">
        <v>74</v>
      </c>
      <c r="B73" s="161">
        <f>基金残高に係る経年分析!F56</f>
        <v>75</v>
      </c>
      <c r="C73" s="161">
        <f>基金残高に係る経年分析!G56</f>
        <v>123</v>
      </c>
      <c r="D73" s="161">
        <f>基金残高に係る経年分析!H56</f>
        <v>119</v>
      </c>
    </row>
    <row r="74" spans="1:16" x14ac:dyDescent="0.15">
      <c r="A74" s="160" t="s">
        <v>75</v>
      </c>
      <c r="B74" s="161">
        <f>基金残高に係る経年分析!F57</f>
        <v>1987</v>
      </c>
      <c r="C74" s="161">
        <f>基金残高に係る経年分析!G57</f>
        <v>1904</v>
      </c>
      <c r="D74" s="161">
        <f>基金残高に係る経年分析!H57</f>
        <v>1944</v>
      </c>
    </row>
  </sheetData>
  <sheetProtection algorithmName="SHA-512" hashValue="e8yNfifMoR5s8UkrcUCmNWfrA+IFvGuVdO8pNyVQWLJfNpgfe6F/MTrS0Z6dioPOHB7gl8OqHq94FgGGcu0Dww==" saltValue="6/nFLZChFITG8z0yFpuv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77728</v>
      </c>
      <c r="S5" s="600"/>
      <c r="T5" s="600"/>
      <c r="U5" s="600"/>
      <c r="V5" s="600"/>
      <c r="W5" s="600"/>
      <c r="X5" s="600"/>
      <c r="Y5" s="601"/>
      <c r="Z5" s="602">
        <v>3.8</v>
      </c>
      <c r="AA5" s="602"/>
      <c r="AB5" s="602"/>
      <c r="AC5" s="602"/>
      <c r="AD5" s="603">
        <v>77728</v>
      </c>
      <c r="AE5" s="603"/>
      <c r="AF5" s="603"/>
      <c r="AG5" s="603"/>
      <c r="AH5" s="603"/>
      <c r="AI5" s="603"/>
      <c r="AJ5" s="603"/>
      <c r="AK5" s="603"/>
      <c r="AL5" s="604">
        <v>11</v>
      </c>
      <c r="AM5" s="605"/>
      <c r="AN5" s="605"/>
      <c r="AO5" s="606"/>
      <c r="AP5" s="596" t="s">
        <v>216</v>
      </c>
      <c r="AQ5" s="597"/>
      <c r="AR5" s="597"/>
      <c r="AS5" s="597"/>
      <c r="AT5" s="597"/>
      <c r="AU5" s="597"/>
      <c r="AV5" s="597"/>
      <c r="AW5" s="597"/>
      <c r="AX5" s="597"/>
      <c r="AY5" s="597"/>
      <c r="AZ5" s="597"/>
      <c r="BA5" s="597"/>
      <c r="BB5" s="597"/>
      <c r="BC5" s="597"/>
      <c r="BD5" s="597"/>
      <c r="BE5" s="597"/>
      <c r="BF5" s="598"/>
      <c r="BG5" s="610">
        <v>77431</v>
      </c>
      <c r="BH5" s="611"/>
      <c r="BI5" s="611"/>
      <c r="BJ5" s="611"/>
      <c r="BK5" s="611"/>
      <c r="BL5" s="611"/>
      <c r="BM5" s="611"/>
      <c r="BN5" s="612"/>
      <c r="BO5" s="613">
        <v>99.6</v>
      </c>
      <c r="BP5" s="613"/>
      <c r="BQ5" s="613"/>
      <c r="BR5" s="613"/>
      <c r="BS5" s="614">
        <v>9041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24016</v>
      </c>
      <c r="S6" s="611"/>
      <c r="T6" s="611"/>
      <c r="U6" s="611"/>
      <c r="V6" s="611"/>
      <c r="W6" s="611"/>
      <c r="X6" s="611"/>
      <c r="Y6" s="612"/>
      <c r="Z6" s="613">
        <v>1.2</v>
      </c>
      <c r="AA6" s="613"/>
      <c r="AB6" s="613"/>
      <c r="AC6" s="613"/>
      <c r="AD6" s="614">
        <v>24016</v>
      </c>
      <c r="AE6" s="614"/>
      <c r="AF6" s="614"/>
      <c r="AG6" s="614"/>
      <c r="AH6" s="614"/>
      <c r="AI6" s="614"/>
      <c r="AJ6" s="614"/>
      <c r="AK6" s="614"/>
      <c r="AL6" s="615">
        <v>3.4</v>
      </c>
      <c r="AM6" s="616"/>
      <c r="AN6" s="616"/>
      <c r="AO6" s="617"/>
      <c r="AP6" s="607" t="s">
        <v>221</v>
      </c>
      <c r="AQ6" s="608"/>
      <c r="AR6" s="608"/>
      <c r="AS6" s="608"/>
      <c r="AT6" s="608"/>
      <c r="AU6" s="608"/>
      <c r="AV6" s="608"/>
      <c r="AW6" s="608"/>
      <c r="AX6" s="608"/>
      <c r="AY6" s="608"/>
      <c r="AZ6" s="608"/>
      <c r="BA6" s="608"/>
      <c r="BB6" s="608"/>
      <c r="BC6" s="608"/>
      <c r="BD6" s="608"/>
      <c r="BE6" s="608"/>
      <c r="BF6" s="609"/>
      <c r="BG6" s="610">
        <v>77431</v>
      </c>
      <c r="BH6" s="611"/>
      <c r="BI6" s="611"/>
      <c r="BJ6" s="611"/>
      <c r="BK6" s="611"/>
      <c r="BL6" s="611"/>
      <c r="BM6" s="611"/>
      <c r="BN6" s="612"/>
      <c r="BO6" s="613">
        <v>99.6</v>
      </c>
      <c r="BP6" s="613"/>
      <c r="BQ6" s="613"/>
      <c r="BR6" s="613"/>
      <c r="BS6" s="614">
        <v>9041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30273</v>
      </c>
      <c r="CS6" s="611"/>
      <c r="CT6" s="611"/>
      <c r="CU6" s="611"/>
      <c r="CV6" s="611"/>
      <c r="CW6" s="611"/>
      <c r="CX6" s="611"/>
      <c r="CY6" s="612"/>
      <c r="CZ6" s="604">
        <v>1.6</v>
      </c>
      <c r="DA6" s="605"/>
      <c r="DB6" s="605"/>
      <c r="DC6" s="621"/>
      <c r="DD6" s="619" t="s">
        <v>122</v>
      </c>
      <c r="DE6" s="611"/>
      <c r="DF6" s="611"/>
      <c r="DG6" s="611"/>
      <c r="DH6" s="611"/>
      <c r="DI6" s="611"/>
      <c r="DJ6" s="611"/>
      <c r="DK6" s="611"/>
      <c r="DL6" s="611"/>
      <c r="DM6" s="611"/>
      <c r="DN6" s="611"/>
      <c r="DO6" s="611"/>
      <c r="DP6" s="612"/>
      <c r="DQ6" s="619">
        <v>30273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25</v>
      </c>
      <c r="S7" s="611"/>
      <c r="T7" s="611"/>
      <c r="U7" s="611"/>
      <c r="V7" s="611"/>
      <c r="W7" s="611"/>
      <c r="X7" s="611"/>
      <c r="Y7" s="612"/>
      <c r="Z7" s="613">
        <v>0</v>
      </c>
      <c r="AA7" s="613"/>
      <c r="AB7" s="613"/>
      <c r="AC7" s="613"/>
      <c r="AD7" s="614">
        <v>25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20570</v>
      </c>
      <c r="BH7" s="611"/>
      <c r="BI7" s="611"/>
      <c r="BJ7" s="611"/>
      <c r="BK7" s="611"/>
      <c r="BL7" s="611"/>
      <c r="BM7" s="611"/>
      <c r="BN7" s="612"/>
      <c r="BO7" s="613">
        <v>26.5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772716</v>
      </c>
      <c r="CS7" s="611"/>
      <c r="CT7" s="611"/>
      <c r="CU7" s="611"/>
      <c r="CV7" s="611"/>
      <c r="CW7" s="611"/>
      <c r="CX7" s="611"/>
      <c r="CY7" s="612"/>
      <c r="CZ7" s="613">
        <v>39.9</v>
      </c>
      <c r="DA7" s="613"/>
      <c r="DB7" s="613"/>
      <c r="DC7" s="613"/>
      <c r="DD7" s="619">
        <v>778</v>
      </c>
      <c r="DE7" s="611"/>
      <c r="DF7" s="611"/>
      <c r="DG7" s="611"/>
      <c r="DH7" s="611"/>
      <c r="DI7" s="611"/>
      <c r="DJ7" s="611"/>
      <c r="DK7" s="611"/>
      <c r="DL7" s="611"/>
      <c r="DM7" s="611"/>
      <c r="DN7" s="611"/>
      <c r="DO7" s="611"/>
      <c r="DP7" s="612"/>
      <c r="DQ7" s="619">
        <v>243069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622</v>
      </c>
      <c r="S8" s="611"/>
      <c r="T8" s="611"/>
      <c r="U8" s="611"/>
      <c r="V8" s="611"/>
      <c r="W8" s="611"/>
      <c r="X8" s="611"/>
      <c r="Y8" s="612"/>
      <c r="Z8" s="613">
        <v>0</v>
      </c>
      <c r="AA8" s="613"/>
      <c r="AB8" s="613"/>
      <c r="AC8" s="613"/>
      <c r="AD8" s="614">
        <v>622</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531</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245860</v>
      </c>
      <c r="CS8" s="611"/>
      <c r="CT8" s="611"/>
      <c r="CU8" s="611"/>
      <c r="CV8" s="611"/>
      <c r="CW8" s="611"/>
      <c r="CX8" s="611"/>
      <c r="CY8" s="612"/>
      <c r="CZ8" s="613">
        <v>12.7</v>
      </c>
      <c r="DA8" s="613"/>
      <c r="DB8" s="613"/>
      <c r="DC8" s="613"/>
      <c r="DD8" s="619" t="s">
        <v>122</v>
      </c>
      <c r="DE8" s="611"/>
      <c r="DF8" s="611"/>
      <c r="DG8" s="611"/>
      <c r="DH8" s="611"/>
      <c r="DI8" s="611"/>
      <c r="DJ8" s="611"/>
      <c r="DK8" s="611"/>
      <c r="DL8" s="611"/>
      <c r="DM8" s="611"/>
      <c r="DN8" s="611"/>
      <c r="DO8" s="611"/>
      <c r="DP8" s="612"/>
      <c r="DQ8" s="619">
        <v>99191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735</v>
      </c>
      <c r="S9" s="611"/>
      <c r="T9" s="611"/>
      <c r="U9" s="611"/>
      <c r="V9" s="611"/>
      <c r="W9" s="611"/>
      <c r="X9" s="611"/>
      <c r="Y9" s="612"/>
      <c r="Z9" s="613">
        <v>0</v>
      </c>
      <c r="AA9" s="613"/>
      <c r="AB9" s="613"/>
      <c r="AC9" s="613"/>
      <c r="AD9" s="614">
        <v>735</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16989</v>
      </c>
      <c r="BH9" s="611"/>
      <c r="BI9" s="611"/>
      <c r="BJ9" s="611"/>
      <c r="BK9" s="611"/>
      <c r="BL9" s="611"/>
      <c r="BM9" s="611"/>
      <c r="BN9" s="612"/>
      <c r="BO9" s="613">
        <v>21.9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108320</v>
      </c>
      <c r="CS9" s="611"/>
      <c r="CT9" s="611"/>
      <c r="CU9" s="611"/>
      <c r="CV9" s="611"/>
      <c r="CW9" s="611"/>
      <c r="CX9" s="611"/>
      <c r="CY9" s="612"/>
      <c r="CZ9" s="613">
        <v>5.6</v>
      </c>
      <c r="DA9" s="613"/>
      <c r="DB9" s="613"/>
      <c r="DC9" s="613"/>
      <c r="DD9" s="619" t="s">
        <v>122</v>
      </c>
      <c r="DE9" s="611"/>
      <c r="DF9" s="611"/>
      <c r="DG9" s="611"/>
      <c r="DH9" s="611"/>
      <c r="DI9" s="611"/>
      <c r="DJ9" s="611"/>
      <c r="DK9" s="611"/>
      <c r="DL9" s="611"/>
      <c r="DM9" s="611"/>
      <c r="DN9" s="611"/>
      <c r="DO9" s="611"/>
      <c r="DP9" s="612"/>
      <c r="DQ9" s="619">
        <v>79178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2501</v>
      </c>
      <c r="BH10" s="611"/>
      <c r="BI10" s="611"/>
      <c r="BJ10" s="611"/>
      <c r="BK10" s="611"/>
      <c r="BL10" s="611"/>
      <c r="BM10" s="611"/>
      <c r="BN10" s="612"/>
      <c r="BO10" s="613">
        <v>3.2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11344</v>
      </c>
      <c r="S11" s="611"/>
      <c r="T11" s="611"/>
      <c r="U11" s="611"/>
      <c r="V11" s="611"/>
      <c r="W11" s="611"/>
      <c r="X11" s="611"/>
      <c r="Y11" s="612"/>
      <c r="Z11" s="615">
        <v>0.6</v>
      </c>
      <c r="AA11" s="616"/>
      <c r="AB11" s="616"/>
      <c r="AC11" s="622"/>
      <c r="AD11" s="619">
        <v>11344</v>
      </c>
      <c r="AE11" s="611"/>
      <c r="AF11" s="611"/>
      <c r="AG11" s="611"/>
      <c r="AH11" s="611"/>
      <c r="AI11" s="611"/>
      <c r="AJ11" s="611"/>
      <c r="AK11" s="612"/>
      <c r="AL11" s="615">
        <v>1.6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549</v>
      </c>
      <c r="BH11" s="611"/>
      <c r="BI11" s="611"/>
      <c r="BJ11" s="611"/>
      <c r="BK11" s="611"/>
      <c r="BL11" s="611"/>
      <c r="BM11" s="611"/>
      <c r="BN11" s="612"/>
      <c r="BO11" s="613">
        <v>0.7</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124595</v>
      </c>
      <c r="CS11" s="611"/>
      <c r="CT11" s="611"/>
      <c r="CU11" s="611"/>
      <c r="CV11" s="611"/>
      <c r="CW11" s="611"/>
      <c r="CX11" s="611"/>
      <c r="CY11" s="612"/>
      <c r="CZ11" s="613">
        <v>6.4</v>
      </c>
      <c r="DA11" s="613"/>
      <c r="DB11" s="613"/>
      <c r="DC11" s="613"/>
      <c r="DD11" s="619">
        <v>93814</v>
      </c>
      <c r="DE11" s="611"/>
      <c r="DF11" s="611"/>
      <c r="DG11" s="611"/>
      <c r="DH11" s="611"/>
      <c r="DI11" s="611"/>
      <c r="DJ11" s="611"/>
      <c r="DK11" s="611"/>
      <c r="DL11" s="611"/>
      <c r="DM11" s="611"/>
      <c r="DN11" s="611"/>
      <c r="DO11" s="611"/>
      <c r="DP11" s="612"/>
      <c r="DQ11" s="619">
        <v>53208</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51484</v>
      </c>
      <c r="BH12" s="611"/>
      <c r="BI12" s="611"/>
      <c r="BJ12" s="611"/>
      <c r="BK12" s="611"/>
      <c r="BL12" s="611"/>
      <c r="BM12" s="611"/>
      <c r="BN12" s="612"/>
      <c r="BO12" s="613">
        <v>66.2</v>
      </c>
      <c r="BP12" s="613"/>
      <c r="BQ12" s="613"/>
      <c r="BR12" s="613"/>
      <c r="BS12" s="614">
        <v>9041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146989</v>
      </c>
      <c r="CS12" s="611"/>
      <c r="CT12" s="611"/>
      <c r="CU12" s="611"/>
      <c r="CV12" s="611"/>
      <c r="CW12" s="611"/>
      <c r="CX12" s="611"/>
      <c r="CY12" s="612"/>
      <c r="CZ12" s="613">
        <v>7.6</v>
      </c>
      <c r="DA12" s="613"/>
      <c r="DB12" s="613"/>
      <c r="DC12" s="613"/>
      <c r="DD12" s="619">
        <v>31369</v>
      </c>
      <c r="DE12" s="611"/>
      <c r="DF12" s="611"/>
      <c r="DG12" s="611"/>
      <c r="DH12" s="611"/>
      <c r="DI12" s="611"/>
      <c r="DJ12" s="611"/>
      <c r="DK12" s="611"/>
      <c r="DL12" s="611"/>
      <c r="DM12" s="611"/>
      <c r="DN12" s="611"/>
      <c r="DO12" s="611"/>
      <c r="DP12" s="612"/>
      <c r="DQ12" s="619">
        <v>16193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51286</v>
      </c>
      <c r="BH13" s="611"/>
      <c r="BI13" s="611"/>
      <c r="BJ13" s="611"/>
      <c r="BK13" s="611"/>
      <c r="BL13" s="611"/>
      <c r="BM13" s="611"/>
      <c r="BN13" s="612"/>
      <c r="BO13" s="613">
        <v>66</v>
      </c>
      <c r="BP13" s="613"/>
      <c r="BQ13" s="613"/>
      <c r="BR13" s="613"/>
      <c r="BS13" s="614">
        <v>9041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84453</v>
      </c>
      <c r="CS13" s="611"/>
      <c r="CT13" s="611"/>
      <c r="CU13" s="611"/>
      <c r="CV13" s="611"/>
      <c r="CW13" s="611"/>
      <c r="CX13" s="611"/>
      <c r="CY13" s="612"/>
      <c r="CZ13" s="613">
        <v>4.4000000000000004</v>
      </c>
      <c r="DA13" s="613"/>
      <c r="DB13" s="613"/>
      <c r="DC13" s="613"/>
      <c r="DD13" s="619">
        <v>58294</v>
      </c>
      <c r="DE13" s="611"/>
      <c r="DF13" s="611"/>
      <c r="DG13" s="611"/>
      <c r="DH13" s="611"/>
      <c r="DI13" s="611"/>
      <c r="DJ13" s="611"/>
      <c r="DK13" s="611"/>
      <c r="DL13" s="611"/>
      <c r="DM13" s="611"/>
      <c r="DN13" s="611"/>
      <c r="DO13" s="611"/>
      <c r="DP13" s="612"/>
      <c r="DQ13" s="619">
        <v>41481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1625</v>
      </c>
      <c r="BH14" s="611"/>
      <c r="BI14" s="611"/>
      <c r="BJ14" s="611"/>
      <c r="BK14" s="611"/>
      <c r="BL14" s="611"/>
      <c r="BM14" s="611"/>
      <c r="BN14" s="612"/>
      <c r="BO14" s="613">
        <v>2.1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57438</v>
      </c>
      <c r="CS14" s="611"/>
      <c r="CT14" s="611"/>
      <c r="CU14" s="611"/>
      <c r="CV14" s="611"/>
      <c r="CW14" s="611"/>
      <c r="CX14" s="611"/>
      <c r="CY14" s="612"/>
      <c r="CZ14" s="613">
        <v>3</v>
      </c>
      <c r="DA14" s="613"/>
      <c r="DB14" s="613"/>
      <c r="DC14" s="613"/>
      <c r="DD14" s="619">
        <v>1068</v>
      </c>
      <c r="DE14" s="611"/>
      <c r="DF14" s="611"/>
      <c r="DG14" s="611"/>
      <c r="DH14" s="611"/>
      <c r="DI14" s="611"/>
      <c r="DJ14" s="611"/>
      <c r="DK14" s="611"/>
      <c r="DL14" s="611"/>
      <c r="DM14" s="611"/>
      <c r="DN14" s="611"/>
      <c r="DO14" s="611"/>
      <c r="DP14" s="612"/>
      <c r="DQ14" s="619">
        <v>26007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925</v>
      </c>
      <c r="S15" s="611"/>
      <c r="T15" s="611"/>
      <c r="U15" s="611"/>
      <c r="V15" s="611"/>
      <c r="W15" s="611"/>
      <c r="X15" s="611"/>
      <c r="Y15" s="612"/>
      <c r="Z15" s="613">
        <v>0</v>
      </c>
      <c r="AA15" s="613"/>
      <c r="AB15" s="613"/>
      <c r="AC15" s="613"/>
      <c r="AD15" s="614">
        <v>925</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3752</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97058</v>
      </c>
      <c r="CS15" s="611"/>
      <c r="CT15" s="611"/>
      <c r="CU15" s="611"/>
      <c r="CV15" s="611"/>
      <c r="CW15" s="611"/>
      <c r="CX15" s="611"/>
      <c r="CY15" s="612"/>
      <c r="CZ15" s="613">
        <v>5</v>
      </c>
      <c r="DA15" s="613"/>
      <c r="DB15" s="613"/>
      <c r="DC15" s="613"/>
      <c r="DD15" s="619">
        <v>6038</v>
      </c>
      <c r="DE15" s="611"/>
      <c r="DF15" s="611"/>
      <c r="DG15" s="611"/>
      <c r="DH15" s="611"/>
      <c r="DI15" s="611"/>
      <c r="DJ15" s="611"/>
      <c r="DK15" s="611"/>
      <c r="DL15" s="611"/>
      <c r="DM15" s="611"/>
      <c r="DN15" s="611"/>
      <c r="DO15" s="611"/>
      <c r="DP15" s="612"/>
      <c r="DQ15" s="619">
        <v>72734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1011</v>
      </c>
      <c r="S16" s="611"/>
      <c r="T16" s="611"/>
      <c r="U16" s="611"/>
      <c r="V16" s="611"/>
      <c r="W16" s="611"/>
      <c r="X16" s="611"/>
      <c r="Y16" s="612"/>
      <c r="Z16" s="613">
        <v>0</v>
      </c>
      <c r="AA16" s="613"/>
      <c r="AB16" s="613"/>
      <c r="AC16" s="613"/>
      <c r="AD16" s="614">
        <v>1011</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1687</v>
      </c>
      <c r="S17" s="611"/>
      <c r="T17" s="611"/>
      <c r="U17" s="611"/>
      <c r="V17" s="611"/>
      <c r="W17" s="611"/>
      <c r="X17" s="611"/>
      <c r="Y17" s="612"/>
      <c r="Z17" s="613">
        <v>0.1</v>
      </c>
      <c r="AA17" s="613"/>
      <c r="AB17" s="613"/>
      <c r="AC17" s="613"/>
      <c r="AD17" s="614">
        <v>1687</v>
      </c>
      <c r="AE17" s="614"/>
      <c r="AF17" s="614"/>
      <c r="AG17" s="614"/>
      <c r="AH17" s="614"/>
      <c r="AI17" s="614"/>
      <c r="AJ17" s="614"/>
      <c r="AK17" s="614"/>
      <c r="AL17" s="615">
        <v>0.2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268205</v>
      </c>
      <c r="CS17" s="611"/>
      <c r="CT17" s="611"/>
      <c r="CU17" s="611"/>
      <c r="CV17" s="611"/>
      <c r="CW17" s="611"/>
      <c r="CX17" s="611"/>
      <c r="CY17" s="612"/>
      <c r="CZ17" s="613">
        <v>13.9</v>
      </c>
      <c r="DA17" s="613"/>
      <c r="DB17" s="613"/>
      <c r="DC17" s="613"/>
      <c r="DD17" s="619" t="s">
        <v>122</v>
      </c>
      <c r="DE17" s="611"/>
      <c r="DF17" s="611"/>
      <c r="DG17" s="611"/>
      <c r="DH17" s="611"/>
      <c r="DI17" s="611"/>
      <c r="DJ17" s="611"/>
      <c r="DK17" s="611"/>
      <c r="DL17" s="611"/>
      <c r="DM17" s="611"/>
      <c r="DN17" s="611"/>
      <c r="DO17" s="611"/>
      <c r="DP17" s="612"/>
      <c r="DQ17" s="619">
        <v>268205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227</v>
      </c>
      <c r="S18" s="611"/>
      <c r="T18" s="611"/>
      <c r="U18" s="611"/>
      <c r="V18" s="611"/>
      <c r="W18" s="611"/>
      <c r="X18" s="611"/>
      <c r="Y18" s="612"/>
      <c r="Z18" s="613">
        <v>0</v>
      </c>
      <c r="AA18" s="613"/>
      <c r="AB18" s="613"/>
      <c r="AC18" s="613"/>
      <c r="AD18" s="614">
        <v>227</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1460</v>
      </c>
      <c r="S19" s="611"/>
      <c r="T19" s="611"/>
      <c r="U19" s="611"/>
      <c r="V19" s="611"/>
      <c r="W19" s="611"/>
      <c r="X19" s="611"/>
      <c r="Y19" s="612"/>
      <c r="Z19" s="613">
        <v>0.1</v>
      </c>
      <c r="AA19" s="613"/>
      <c r="AB19" s="613"/>
      <c r="AC19" s="613"/>
      <c r="AD19" s="614">
        <v>1460</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297</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297</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1935907</v>
      </c>
      <c r="CS20" s="611"/>
      <c r="CT20" s="611"/>
      <c r="CU20" s="611"/>
      <c r="CV20" s="611"/>
      <c r="CW20" s="611"/>
      <c r="CX20" s="611"/>
      <c r="CY20" s="612"/>
      <c r="CZ20" s="613">
        <v>100</v>
      </c>
      <c r="DA20" s="613"/>
      <c r="DB20" s="613"/>
      <c r="DC20" s="613"/>
      <c r="DD20" s="619">
        <v>191361</v>
      </c>
      <c r="DE20" s="611"/>
      <c r="DF20" s="611"/>
      <c r="DG20" s="611"/>
      <c r="DH20" s="611"/>
      <c r="DI20" s="611"/>
      <c r="DJ20" s="611"/>
      <c r="DK20" s="611"/>
      <c r="DL20" s="611"/>
      <c r="DM20" s="611"/>
      <c r="DN20" s="611"/>
      <c r="DO20" s="611"/>
      <c r="DP20" s="612"/>
      <c r="DQ20" s="619">
        <v>929539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715407</v>
      </c>
      <c r="S21" s="611"/>
      <c r="T21" s="611"/>
      <c r="U21" s="611"/>
      <c r="V21" s="611"/>
      <c r="W21" s="611"/>
      <c r="X21" s="611"/>
      <c r="Y21" s="612"/>
      <c r="Z21" s="613">
        <v>34.799999999999997</v>
      </c>
      <c r="AA21" s="613"/>
      <c r="AB21" s="613"/>
      <c r="AC21" s="613"/>
      <c r="AD21" s="614">
        <v>588093</v>
      </c>
      <c r="AE21" s="614"/>
      <c r="AF21" s="614"/>
      <c r="AG21" s="614"/>
      <c r="AH21" s="614"/>
      <c r="AI21" s="614"/>
      <c r="AJ21" s="614"/>
      <c r="AK21" s="614"/>
      <c r="AL21" s="615">
        <v>83.3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297</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588093</v>
      </c>
      <c r="S22" s="611"/>
      <c r="T22" s="611"/>
      <c r="U22" s="611"/>
      <c r="V22" s="611"/>
      <c r="W22" s="611"/>
      <c r="X22" s="611"/>
      <c r="Y22" s="612"/>
      <c r="Z22" s="613">
        <v>28.6</v>
      </c>
      <c r="AA22" s="613"/>
      <c r="AB22" s="613"/>
      <c r="AC22" s="613"/>
      <c r="AD22" s="614">
        <v>588093</v>
      </c>
      <c r="AE22" s="614"/>
      <c r="AF22" s="614"/>
      <c r="AG22" s="614"/>
      <c r="AH22" s="614"/>
      <c r="AI22" s="614"/>
      <c r="AJ22" s="614"/>
      <c r="AK22" s="614"/>
      <c r="AL22" s="615">
        <v>83.3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127314</v>
      </c>
      <c r="S23" s="611"/>
      <c r="T23" s="611"/>
      <c r="U23" s="611"/>
      <c r="V23" s="611"/>
      <c r="W23" s="611"/>
      <c r="X23" s="611"/>
      <c r="Y23" s="612"/>
      <c r="Z23" s="613">
        <v>6.2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564094</v>
      </c>
      <c r="CS24" s="600"/>
      <c r="CT24" s="600"/>
      <c r="CU24" s="600"/>
      <c r="CV24" s="600"/>
      <c r="CW24" s="600"/>
      <c r="CX24" s="600"/>
      <c r="CY24" s="601"/>
      <c r="CZ24" s="604">
        <v>29.1</v>
      </c>
      <c r="DA24" s="605"/>
      <c r="DB24" s="605"/>
      <c r="DC24" s="621"/>
      <c r="DD24" s="642">
        <v>498026</v>
      </c>
      <c r="DE24" s="600"/>
      <c r="DF24" s="600"/>
      <c r="DG24" s="600"/>
      <c r="DH24" s="600"/>
      <c r="DI24" s="600"/>
      <c r="DJ24" s="600"/>
      <c r="DK24" s="601"/>
      <c r="DL24" s="642">
        <v>392655</v>
      </c>
      <c r="DM24" s="600"/>
      <c r="DN24" s="600"/>
      <c r="DO24" s="600"/>
      <c r="DP24" s="600"/>
      <c r="DQ24" s="600"/>
      <c r="DR24" s="600"/>
      <c r="DS24" s="600"/>
      <c r="DT24" s="600"/>
      <c r="DU24" s="600"/>
      <c r="DV24" s="601"/>
      <c r="DW24" s="604">
        <v>55.6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833500</v>
      </c>
      <c r="S25" s="611"/>
      <c r="T25" s="611"/>
      <c r="U25" s="611"/>
      <c r="V25" s="611"/>
      <c r="W25" s="611"/>
      <c r="X25" s="611"/>
      <c r="Y25" s="612"/>
      <c r="Z25" s="613">
        <v>40.5</v>
      </c>
      <c r="AA25" s="613"/>
      <c r="AB25" s="613"/>
      <c r="AC25" s="613"/>
      <c r="AD25" s="614">
        <v>706186</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242600</v>
      </c>
      <c r="CS25" s="643"/>
      <c r="CT25" s="643"/>
      <c r="CU25" s="643"/>
      <c r="CV25" s="643"/>
      <c r="CW25" s="643"/>
      <c r="CX25" s="643"/>
      <c r="CY25" s="644"/>
      <c r="CZ25" s="615">
        <v>12.5</v>
      </c>
      <c r="DA25" s="640"/>
      <c r="DB25" s="640"/>
      <c r="DC25" s="645"/>
      <c r="DD25" s="619">
        <v>210927</v>
      </c>
      <c r="DE25" s="643"/>
      <c r="DF25" s="643"/>
      <c r="DG25" s="643"/>
      <c r="DH25" s="643"/>
      <c r="DI25" s="643"/>
      <c r="DJ25" s="643"/>
      <c r="DK25" s="644"/>
      <c r="DL25" s="619">
        <v>207776</v>
      </c>
      <c r="DM25" s="643"/>
      <c r="DN25" s="643"/>
      <c r="DO25" s="643"/>
      <c r="DP25" s="643"/>
      <c r="DQ25" s="643"/>
      <c r="DR25" s="643"/>
      <c r="DS25" s="643"/>
      <c r="DT25" s="643"/>
      <c r="DU25" s="643"/>
      <c r="DV25" s="644"/>
      <c r="DW25" s="615">
        <v>29.4</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142967</v>
      </c>
      <c r="CS26" s="611"/>
      <c r="CT26" s="611"/>
      <c r="CU26" s="611"/>
      <c r="CV26" s="611"/>
      <c r="CW26" s="611"/>
      <c r="CX26" s="611"/>
      <c r="CY26" s="612"/>
      <c r="CZ26" s="615">
        <v>7.4</v>
      </c>
      <c r="DA26" s="640"/>
      <c r="DB26" s="640"/>
      <c r="DC26" s="645"/>
      <c r="DD26" s="619">
        <v>121749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3848</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77728</v>
      </c>
      <c r="BH27" s="611"/>
      <c r="BI27" s="611"/>
      <c r="BJ27" s="611"/>
      <c r="BK27" s="611"/>
      <c r="BL27" s="611"/>
      <c r="BM27" s="611"/>
      <c r="BN27" s="612"/>
      <c r="BO27" s="613">
        <v>100</v>
      </c>
      <c r="BP27" s="613"/>
      <c r="BQ27" s="613"/>
      <c r="BR27" s="613"/>
      <c r="BS27" s="614">
        <v>9041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53289</v>
      </c>
      <c r="CS27" s="643"/>
      <c r="CT27" s="643"/>
      <c r="CU27" s="643"/>
      <c r="CV27" s="643"/>
      <c r="CW27" s="643"/>
      <c r="CX27" s="643"/>
      <c r="CY27" s="644"/>
      <c r="CZ27" s="615">
        <v>2.8</v>
      </c>
      <c r="DA27" s="640"/>
      <c r="DB27" s="640"/>
      <c r="DC27" s="645"/>
      <c r="DD27" s="619">
        <v>18894</v>
      </c>
      <c r="DE27" s="643"/>
      <c r="DF27" s="643"/>
      <c r="DG27" s="643"/>
      <c r="DH27" s="643"/>
      <c r="DI27" s="643"/>
      <c r="DJ27" s="643"/>
      <c r="DK27" s="644"/>
      <c r="DL27" s="619">
        <v>13274</v>
      </c>
      <c r="DM27" s="643"/>
      <c r="DN27" s="643"/>
      <c r="DO27" s="643"/>
      <c r="DP27" s="643"/>
      <c r="DQ27" s="643"/>
      <c r="DR27" s="643"/>
      <c r="DS27" s="643"/>
      <c r="DT27" s="643"/>
      <c r="DU27" s="643"/>
      <c r="DV27" s="644"/>
      <c r="DW27" s="615">
        <v>1.9</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69438</v>
      </c>
      <c r="S28" s="611"/>
      <c r="T28" s="611"/>
      <c r="U28" s="611"/>
      <c r="V28" s="611"/>
      <c r="W28" s="611"/>
      <c r="X28" s="611"/>
      <c r="Y28" s="612"/>
      <c r="Z28" s="613">
        <v>3.4</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268205</v>
      </c>
      <c r="CS28" s="611"/>
      <c r="CT28" s="611"/>
      <c r="CU28" s="611"/>
      <c r="CV28" s="611"/>
      <c r="CW28" s="611"/>
      <c r="CX28" s="611"/>
      <c r="CY28" s="612"/>
      <c r="CZ28" s="615">
        <v>13.9</v>
      </c>
      <c r="DA28" s="640"/>
      <c r="DB28" s="640"/>
      <c r="DC28" s="645"/>
      <c r="DD28" s="619">
        <v>268205</v>
      </c>
      <c r="DE28" s="611"/>
      <c r="DF28" s="611"/>
      <c r="DG28" s="611"/>
      <c r="DH28" s="611"/>
      <c r="DI28" s="611"/>
      <c r="DJ28" s="611"/>
      <c r="DK28" s="612"/>
      <c r="DL28" s="619">
        <v>171605</v>
      </c>
      <c r="DM28" s="611"/>
      <c r="DN28" s="611"/>
      <c r="DO28" s="611"/>
      <c r="DP28" s="611"/>
      <c r="DQ28" s="611"/>
      <c r="DR28" s="611"/>
      <c r="DS28" s="611"/>
      <c r="DT28" s="611"/>
      <c r="DU28" s="611"/>
      <c r="DV28" s="612"/>
      <c r="DW28" s="615">
        <v>24.3</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340</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268205</v>
      </c>
      <c r="CS29" s="643"/>
      <c r="CT29" s="643"/>
      <c r="CU29" s="643"/>
      <c r="CV29" s="643"/>
      <c r="CW29" s="643"/>
      <c r="CX29" s="643"/>
      <c r="CY29" s="644"/>
      <c r="CZ29" s="615">
        <v>13.9</v>
      </c>
      <c r="DA29" s="640"/>
      <c r="DB29" s="640"/>
      <c r="DC29" s="645"/>
      <c r="DD29" s="619">
        <v>268205</v>
      </c>
      <c r="DE29" s="643"/>
      <c r="DF29" s="643"/>
      <c r="DG29" s="643"/>
      <c r="DH29" s="643"/>
      <c r="DI29" s="643"/>
      <c r="DJ29" s="643"/>
      <c r="DK29" s="644"/>
      <c r="DL29" s="619">
        <v>171605</v>
      </c>
      <c r="DM29" s="643"/>
      <c r="DN29" s="643"/>
      <c r="DO29" s="643"/>
      <c r="DP29" s="643"/>
      <c r="DQ29" s="643"/>
      <c r="DR29" s="643"/>
      <c r="DS29" s="643"/>
      <c r="DT29" s="643"/>
      <c r="DU29" s="643"/>
      <c r="DV29" s="644"/>
      <c r="DW29" s="615">
        <v>24.3</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66956</v>
      </c>
      <c r="S30" s="611"/>
      <c r="T30" s="611"/>
      <c r="U30" s="611"/>
      <c r="V30" s="611"/>
      <c r="W30" s="611"/>
      <c r="X30" s="611"/>
      <c r="Y30" s="612"/>
      <c r="Z30" s="613">
        <v>3.3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257019</v>
      </c>
      <c r="CS30" s="611"/>
      <c r="CT30" s="611"/>
      <c r="CU30" s="611"/>
      <c r="CV30" s="611"/>
      <c r="CW30" s="611"/>
      <c r="CX30" s="611"/>
      <c r="CY30" s="612"/>
      <c r="CZ30" s="615">
        <v>13.3</v>
      </c>
      <c r="DA30" s="640"/>
      <c r="DB30" s="640"/>
      <c r="DC30" s="645"/>
      <c r="DD30" s="619">
        <v>257019</v>
      </c>
      <c r="DE30" s="611"/>
      <c r="DF30" s="611"/>
      <c r="DG30" s="611"/>
      <c r="DH30" s="611"/>
      <c r="DI30" s="611"/>
      <c r="DJ30" s="611"/>
      <c r="DK30" s="612"/>
      <c r="DL30" s="619">
        <v>160419</v>
      </c>
      <c r="DM30" s="611"/>
      <c r="DN30" s="611"/>
      <c r="DO30" s="611"/>
      <c r="DP30" s="611"/>
      <c r="DQ30" s="611"/>
      <c r="DR30" s="611"/>
      <c r="DS30" s="611"/>
      <c r="DT30" s="611"/>
      <c r="DU30" s="611"/>
      <c r="DV30" s="612"/>
      <c r="DW30" s="615">
        <v>22.7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99.8</v>
      </c>
      <c r="BH31" s="654"/>
      <c r="BI31" s="654"/>
      <c r="BJ31" s="654"/>
      <c r="BK31" s="654"/>
      <c r="BL31" s="654"/>
      <c r="BM31" s="605">
        <v>98.8</v>
      </c>
      <c r="BN31" s="654"/>
      <c r="BO31" s="654"/>
      <c r="BP31" s="654"/>
      <c r="BQ31" s="655"/>
      <c r="BR31" s="657">
        <v>99.9</v>
      </c>
      <c r="BS31" s="654"/>
      <c r="BT31" s="654"/>
      <c r="BU31" s="654"/>
      <c r="BV31" s="654"/>
      <c r="BW31" s="654"/>
      <c r="BX31" s="605">
        <v>98.6</v>
      </c>
      <c r="BY31" s="654"/>
      <c r="BZ31" s="654"/>
      <c r="CA31" s="654"/>
      <c r="CB31" s="655"/>
      <c r="CD31" s="650"/>
      <c r="CE31" s="651"/>
      <c r="CF31" s="607" t="s">
        <v>300</v>
      </c>
      <c r="CG31" s="608"/>
      <c r="CH31" s="608"/>
      <c r="CI31" s="608"/>
      <c r="CJ31" s="608"/>
      <c r="CK31" s="608"/>
      <c r="CL31" s="608"/>
      <c r="CM31" s="608"/>
      <c r="CN31" s="608"/>
      <c r="CO31" s="608"/>
      <c r="CP31" s="608"/>
      <c r="CQ31" s="609"/>
      <c r="CR31" s="610">
        <v>11186</v>
      </c>
      <c r="CS31" s="643"/>
      <c r="CT31" s="643"/>
      <c r="CU31" s="643"/>
      <c r="CV31" s="643"/>
      <c r="CW31" s="643"/>
      <c r="CX31" s="643"/>
      <c r="CY31" s="644"/>
      <c r="CZ31" s="615">
        <v>0.6</v>
      </c>
      <c r="DA31" s="640"/>
      <c r="DB31" s="640"/>
      <c r="DC31" s="645"/>
      <c r="DD31" s="619">
        <v>11186</v>
      </c>
      <c r="DE31" s="643"/>
      <c r="DF31" s="643"/>
      <c r="DG31" s="643"/>
      <c r="DH31" s="643"/>
      <c r="DI31" s="643"/>
      <c r="DJ31" s="643"/>
      <c r="DK31" s="644"/>
      <c r="DL31" s="619">
        <v>11186</v>
      </c>
      <c r="DM31" s="643"/>
      <c r="DN31" s="643"/>
      <c r="DO31" s="643"/>
      <c r="DP31" s="643"/>
      <c r="DQ31" s="643"/>
      <c r="DR31" s="643"/>
      <c r="DS31" s="643"/>
      <c r="DT31" s="643"/>
      <c r="DU31" s="643"/>
      <c r="DV31" s="644"/>
      <c r="DW31" s="615">
        <v>1.6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85071</v>
      </c>
      <c r="S32" s="611"/>
      <c r="T32" s="611"/>
      <c r="U32" s="611"/>
      <c r="V32" s="611"/>
      <c r="W32" s="611"/>
      <c r="X32" s="611"/>
      <c r="Y32" s="612"/>
      <c r="Z32" s="613">
        <v>4.0999999999999996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99.7</v>
      </c>
      <c r="BH32" s="643"/>
      <c r="BI32" s="643"/>
      <c r="BJ32" s="643"/>
      <c r="BK32" s="643"/>
      <c r="BL32" s="643"/>
      <c r="BM32" s="616">
        <v>96.5</v>
      </c>
      <c r="BN32" s="643"/>
      <c r="BO32" s="643"/>
      <c r="BP32" s="643"/>
      <c r="BQ32" s="656"/>
      <c r="BR32" s="667">
        <v>100</v>
      </c>
      <c r="BS32" s="643"/>
      <c r="BT32" s="643"/>
      <c r="BU32" s="643"/>
      <c r="BV32" s="643"/>
      <c r="BW32" s="643"/>
      <c r="BX32" s="616">
        <v>95.8</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18288</v>
      </c>
      <c r="S33" s="611"/>
      <c r="T33" s="611"/>
      <c r="U33" s="611"/>
      <c r="V33" s="611"/>
      <c r="W33" s="611"/>
      <c r="X33" s="611"/>
      <c r="Y33" s="612"/>
      <c r="Z33" s="613">
        <v>0.9</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99.9</v>
      </c>
      <c r="BH33" s="669"/>
      <c r="BI33" s="669"/>
      <c r="BJ33" s="669"/>
      <c r="BK33" s="669"/>
      <c r="BL33" s="669"/>
      <c r="BM33" s="670">
        <v>99.7</v>
      </c>
      <c r="BN33" s="669"/>
      <c r="BO33" s="669"/>
      <c r="BP33" s="669"/>
      <c r="BQ33" s="671"/>
      <c r="BR33" s="668">
        <v>99.9</v>
      </c>
      <c r="BS33" s="669"/>
      <c r="BT33" s="669"/>
      <c r="BU33" s="669"/>
      <c r="BV33" s="669"/>
      <c r="BW33" s="669"/>
      <c r="BX33" s="670">
        <v>99.8</v>
      </c>
      <c r="BY33" s="669"/>
      <c r="BZ33" s="669"/>
      <c r="CA33" s="669"/>
      <c r="CB33" s="671"/>
      <c r="CD33" s="607" t="s">
        <v>307</v>
      </c>
      <c r="CE33" s="608"/>
      <c r="CF33" s="608"/>
      <c r="CG33" s="608"/>
      <c r="CH33" s="608"/>
      <c r="CI33" s="608"/>
      <c r="CJ33" s="608"/>
      <c r="CK33" s="608"/>
      <c r="CL33" s="608"/>
      <c r="CM33" s="608"/>
      <c r="CN33" s="608"/>
      <c r="CO33" s="608"/>
      <c r="CP33" s="608"/>
      <c r="CQ33" s="609"/>
      <c r="CR33" s="610">
        <v>1180452</v>
      </c>
      <c r="CS33" s="643"/>
      <c r="CT33" s="643"/>
      <c r="CU33" s="643"/>
      <c r="CV33" s="643"/>
      <c r="CW33" s="643"/>
      <c r="CX33" s="643"/>
      <c r="CY33" s="644"/>
      <c r="CZ33" s="615">
        <v>61</v>
      </c>
      <c r="DA33" s="640"/>
      <c r="DB33" s="640"/>
      <c r="DC33" s="645"/>
      <c r="DD33" s="619">
        <v>383721</v>
      </c>
      <c r="DE33" s="643"/>
      <c r="DF33" s="643"/>
      <c r="DG33" s="643"/>
      <c r="DH33" s="643"/>
      <c r="DI33" s="643"/>
      <c r="DJ33" s="643"/>
      <c r="DK33" s="644"/>
      <c r="DL33" s="619">
        <v>169271</v>
      </c>
      <c r="DM33" s="643"/>
      <c r="DN33" s="643"/>
      <c r="DO33" s="643"/>
      <c r="DP33" s="643"/>
      <c r="DQ33" s="643"/>
      <c r="DR33" s="643"/>
      <c r="DS33" s="643"/>
      <c r="DT33" s="643"/>
      <c r="DU33" s="643"/>
      <c r="DV33" s="644"/>
      <c r="DW33" s="615">
        <v>24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459523</v>
      </c>
      <c r="S34" s="611"/>
      <c r="T34" s="611"/>
      <c r="U34" s="611"/>
      <c r="V34" s="611"/>
      <c r="W34" s="611"/>
      <c r="X34" s="611"/>
      <c r="Y34" s="612"/>
      <c r="Z34" s="613">
        <v>22.3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487044</v>
      </c>
      <c r="CS34" s="611"/>
      <c r="CT34" s="611"/>
      <c r="CU34" s="611"/>
      <c r="CV34" s="611"/>
      <c r="CW34" s="611"/>
      <c r="CX34" s="611"/>
      <c r="CY34" s="612"/>
      <c r="CZ34" s="615">
        <v>25.2</v>
      </c>
      <c r="DA34" s="640"/>
      <c r="DB34" s="640"/>
      <c r="DC34" s="645"/>
      <c r="DD34" s="619">
        <v>125114</v>
      </c>
      <c r="DE34" s="611"/>
      <c r="DF34" s="611"/>
      <c r="DG34" s="611"/>
      <c r="DH34" s="611"/>
      <c r="DI34" s="611"/>
      <c r="DJ34" s="611"/>
      <c r="DK34" s="612"/>
      <c r="DL34" s="619">
        <v>96298</v>
      </c>
      <c r="DM34" s="611"/>
      <c r="DN34" s="611"/>
      <c r="DO34" s="611"/>
      <c r="DP34" s="611"/>
      <c r="DQ34" s="611"/>
      <c r="DR34" s="611"/>
      <c r="DS34" s="611"/>
      <c r="DT34" s="611"/>
      <c r="DU34" s="611"/>
      <c r="DV34" s="612"/>
      <c r="DW34" s="615">
        <v>13.6</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325500</v>
      </c>
      <c r="S35" s="611"/>
      <c r="T35" s="611"/>
      <c r="U35" s="611"/>
      <c r="V35" s="611"/>
      <c r="W35" s="611"/>
      <c r="X35" s="611"/>
      <c r="Y35" s="612"/>
      <c r="Z35" s="613">
        <v>15.8</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36102</v>
      </c>
      <c r="CS35" s="643"/>
      <c r="CT35" s="643"/>
      <c r="CU35" s="643"/>
      <c r="CV35" s="643"/>
      <c r="CW35" s="643"/>
      <c r="CX35" s="643"/>
      <c r="CY35" s="644"/>
      <c r="CZ35" s="615">
        <v>1.9</v>
      </c>
      <c r="DA35" s="640"/>
      <c r="DB35" s="640"/>
      <c r="DC35" s="645"/>
      <c r="DD35" s="619">
        <v>12636</v>
      </c>
      <c r="DE35" s="643"/>
      <c r="DF35" s="643"/>
      <c r="DG35" s="643"/>
      <c r="DH35" s="643"/>
      <c r="DI35" s="643"/>
      <c r="DJ35" s="643"/>
      <c r="DK35" s="644"/>
      <c r="DL35" s="619">
        <v>4742</v>
      </c>
      <c r="DM35" s="643"/>
      <c r="DN35" s="643"/>
      <c r="DO35" s="643"/>
      <c r="DP35" s="643"/>
      <c r="DQ35" s="643"/>
      <c r="DR35" s="643"/>
      <c r="DS35" s="643"/>
      <c r="DT35" s="643"/>
      <c r="DU35" s="643"/>
      <c r="DV35" s="644"/>
      <c r="DW35" s="615">
        <v>0.7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103886</v>
      </c>
      <c r="S36" s="611"/>
      <c r="T36" s="611"/>
      <c r="U36" s="611"/>
      <c r="V36" s="611"/>
      <c r="W36" s="611"/>
      <c r="X36" s="611"/>
      <c r="Y36" s="612"/>
      <c r="Z36" s="613">
        <v>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135373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3464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200324</v>
      </c>
      <c r="CS36" s="611"/>
      <c r="CT36" s="611"/>
      <c r="CU36" s="611"/>
      <c r="CV36" s="611"/>
      <c r="CW36" s="611"/>
      <c r="CX36" s="611"/>
      <c r="CY36" s="612"/>
      <c r="CZ36" s="615">
        <v>10.3</v>
      </c>
      <c r="DA36" s="640"/>
      <c r="DB36" s="640"/>
      <c r="DC36" s="645"/>
      <c r="DD36" s="619">
        <v>81296</v>
      </c>
      <c r="DE36" s="611"/>
      <c r="DF36" s="611"/>
      <c r="DG36" s="611"/>
      <c r="DH36" s="611"/>
      <c r="DI36" s="611"/>
      <c r="DJ36" s="611"/>
      <c r="DK36" s="612"/>
      <c r="DL36" s="619">
        <v>44675</v>
      </c>
      <c r="DM36" s="611"/>
      <c r="DN36" s="611"/>
      <c r="DO36" s="611"/>
      <c r="DP36" s="611"/>
      <c r="DQ36" s="611"/>
      <c r="DR36" s="611"/>
      <c r="DS36" s="611"/>
      <c r="DT36" s="611"/>
      <c r="DU36" s="611"/>
      <c r="DV36" s="612"/>
      <c r="DW36" s="615">
        <v>6.3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20447</v>
      </c>
      <c r="S37" s="611"/>
      <c r="T37" s="611"/>
      <c r="U37" s="611"/>
      <c r="V37" s="611"/>
      <c r="W37" s="611"/>
      <c r="X37" s="611"/>
      <c r="Y37" s="612"/>
      <c r="Z37" s="613">
        <v>1</v>
      </c>
      <c r="AA37" s="613"/>
      <c r="AB37" s="613"/>
      <c r="AC37" s="613"/>
      <c r="AD37" s="614">
        <v>51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42480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17096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7938</v>
      </c>
      <c r="CS37" s="643"/>
      <c r="CT37" s="643"/>
      <c r="CU37" s="643"/>
      <c r="CV37" s="643"/>
      <c r="CW37" s="643"/>
      <c r="CX37" s="643"/>
      <c r="CY37" s="644"/>
      <c r="CZ37" s="615">
        <v>0.4</v>
      </c>
      <c r="DA37" s="640"/>
      <c r="DB37" s="640"/>
      <c r="DC37" s="645"/>
      <c r="DD37" s="619">
        <v>7938</v>
      </c>
      <c r="DE37" s="643"/>
      <c r="DF37" s="643"/>
      <c r="DG37" s="643"/>
      <c r="DH37" s="643"/>
      <c r="DI37" s="643"/>
      <c r="DJ37" s="643"/>
      <c r="DK37" s="644"/>
      <c r="DL37" s="619">
        <v>7938</v>
      </c>
      <c r="DM37" s="643"/>
      <c r="DN37" s="643"/>
      <c r="DO37" s="643"/>
      <c r="DP37" s="643"/>
      <c r="DQ37" s="643"/>
      <c r="DR37" s="643"/>
      <c r="DS37" s="643"/>
      <c r="DT37" s="643"/>
      <c r="DU37" s="643"/>
      <c r="DV37" s="644"/>
      <c r="DW37" s="615">
        <v>1.1000000000000001</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70400</v>
      </c>
      <c r="S38" s="611"/>
      <c r="T38" s="611"/>
      <c r="U38" s="611"/>
      <c r="V38" s="611"/>
      <c r="W38" s="611"/>
      <c r="X38" s="611"/>
      <c r="Y38" s="612"/>
      <c r="Z38" s="613">
        <v>3.4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7964</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64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92893</v>
      </c>
      <c r="CS38" s="611"/>
      <c r="CT38" s="611"/>
      <c r="CU38" s="611"/>
      <c r="CV38" s="611"/>
      <c r="CW38" s="611"/>
      <c r="CX38" s="611"/>
      <c r="CY38" s="612"/>
      <c r="CZ38" s="615">
        <v>4.8</v>
      </c>
      <c r="DA38" s="640"/>
      <c r="DB38" s="640"/>
      <c r="DC38" s="645"/>
      <c r="DD38" s="619">
        <v>57953</v>
      </c>
      <c r="DE38" s="611"/>
      <c r="DF38" s="611"/>
      <c r="DG38" s="611"/>
      <c r="DH38" s="611"/>
      <c r="DI38" s="611"/>
      <c r="DJ38" s="611"/>
      <c r="DK38" s="612"/>
      <c r="DL38" s="619">
        <v>23556</v>
      </c>
      <c r="DM38" s="611"/>
      <c r="DN38" s="611"/>
      <c r="DO38" s="611"/>
      <c r="DP38" s="611"/>
      <c r="DQ38" s="611"/>
      <c r="DR38" s="611"/>
      <c r="DS38" s="611"/>
      <c r="DT38" s="611"/>
      <c r="DU38" s="611"/>
      <c r="DV38" s="612"/>
      <c r="DW38" s="615">
        <v>3.3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18</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89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336533</v>
      </c>
      <c r="CS39" s="643"/>
      <c r="CT39" s="643"/>
      <c r="CU39" s="643"/>
      <c r="CV39" s="643"/>
      <c r="CW39" s="643"/>
      <c r="CX39" s="643"/>
      <c r="CY39" s="644"/>
      <c r="CZ39" s="615">
        <v>17.399999999999999</v>
      </c>
      <c r="DA39" s="640"/>
      <c r="DB39" s="640"/>
      <c r="DC39" s="645"/>
      <c r="DD39" s="619">
        <v>79892</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93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27556</v>
      </c>
      <c r="CS40" s="611"/>
      <c r="CT40" s="611"/>
      <c r="CU40" s="611"/>
      <c r="CV40" s="611"/>
      <c r="CW40" s="611"/>
      <c r="CX40" s="611"/>
      <c r="CY40" s="612"/>
      <c r="CZ40" s="615">
        <v>1.4</v>
      </c>
      <c r="DA40" s="640"/>
      <c r="DB40" s="640"/>
      <c r="DC40" s="645"/>
      <c r="DD40" s="619">
        <v>26830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2057197</v>
      </c>
      <c r="S41" s="683"/>
      <c r="T41" s="683"/>
      <c r="U41" s="683"/>
      <c r="V41" s="683"/>
      <c r="W41" s="683"/>
      <c r="X41" s="683"/>
      <c r="Y41" s="687"/>
      <c r="Z41" s="688">
        <v>100</v>
      </c>
      <c r="AA41" s="688"/>
      <c r="AB41" s="688"/>
      <c r="AC41" s="688"/>
      <c r="AD41" s="689">
        <v>706237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36082</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48829</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535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191361</v>
      </c>
      <c r="CS42" s="643"/>
      <c r="CT42" s="643"/>
      <c r="CU42" s="643"/>
      <c r="CV42" s="643"/>
      <c r="CW42" s="643"/>
      <c r="CX42" s="643"/>
      <c r="CY42" s="644"/>
      <c r="CZ42" s="615">
        <v>9.9</v>
      </c>
      <c r="DA42" s="640"/>
      <c r="DB42" s="640"/>
      <c r="DC42" s="645"/>
      <c r="DD42" s="619">
        <v>47792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0"/>
      <c r="DB43" s="640"/>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191361</v>
      </c>
      <c r="CS44" s="611"/>
      <c r="CT44" s="611"/>
      <c r="CU44" s="611"/>
      <c r="CV44" s="611"/>
      <c r="CW44" s="611"/>
      <c r="CX44" s="611"/>
      <c r="CY44" s="612"/>
      <c r="CZ44" s="615">
        <v>9.9</v>
      </c>
      <c r="DA44" s="616"/>
      <c r="DB44" s="616"/>
      <c r="DC44" s="622"/>
      <c r="DD44" s="619">
        <v>47792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78237</v>
      </c>
      <c r="CS45" s="643"/>
      <c r="CT45" s="643"/>
      <c r="CU45" s="643"/>
      <c r="CV45" s="643"/>
      <c r="CW45" s="643"/>
      <c r="CX45" s="643"/>
      <c r="CY45" s="644"/>
      <c r="CZ45" s="615">
        <v>4</v>
      </c>
      <c r="DA45" s="640"/>
      <c r="DB45" s="640"/>
      <c r="DC45" s="645"/>
      <c r="DD45" s="619">
        <v>537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113124</v>
      </c>
      <c r="CS46" s="611"/>
      <c r="CT46" s="611"/>
      <c r="CU46" s="611"/>
      <c r="CV46" s="611"/>
      <c r="CW46" s="611"/>
      <c r="CX46" s="611"/>
      <c r="CY46" s="612"/>
      <c r="CZ46" s="615">
        <v>5.8</v>
      </c>
      <c r="DA46" s="616"/>
      <c r="DB46" s="616"/>
      <c r="DC46" s="622"/>
      <c r="DD46" s="619">
        <v>47255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1935907</v>
      </c>
      <c r="CS49" s="669"/>
      <c r="CT49" s="669"/>
      <c r="CU49" s="669"/>
      <c r="CV49" s="669"/>
      <c r="CW49" s="669"/>
      <c r="CX49" s="669"/>
      <c r="CY49" s="698"/>
      <c r="CZ49" s="690">
        <v>100</v>
      </c>
      <c r="DA49" s="699"/>
      <c r="DB49" s="699"/>
      <c r="DC49" s="700"/>
      <c r="DD49" s="701">
        <v>929539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I2nPfJvxbaNt4Ww1A/x3sYqhW4j1Mkix8nw33GhhAZPIbI6TtnSy7QfTOy09OuOjfUWOOWw3/bL0goK8vTLdg==" saltValue="AqsX6zKKmnpee+MI/3zO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112" zoomScaleNormal="112"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2057</v>
      </c>
      <c r="R7" s="740"/>
      <c r="S7" s="740"/>
      <c r="T7" s="740"/>
      <c r="U7" s="740"/>
      <c r="V7" s="740">
        <v>1936</v>
      </c>
      <c r="W7" s="740"/>
      <c r="X7" s="740"/>
      <c r="Y7" s="740"/>
      <c r="Z7" s="740"/>
      <c r="AA7" s="740">
        <v>121</v>
      </c>
      <c r="AB7" s="740"/>
      <c r="AC7" s="740"/>
      <c r="AD7" s="740"/>
      <c r="AE7" s="741"/>
      <c r="AF7" s="742">
        <v>82</v>
      </c>
      <c r="AG7" s="743"/>
      <c r="AH7" s="743"/>
      <c r="AI7" s="743"/>
      <c r="AJ7" s="744"/>
      <c r="AK7" s="745">
        <v>326</v>
      </c>
      <c r="AL7" s="746"/>
      <c r="AM7" s="746"/>
      <c r="AN7" s="746"/>
      <c r="AO7" s="746"/>
      <c r="AP7" s="746">
        <v>1617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553</v>
      </c>
      <c r="BT7" s="734"/>
      <c r="BU7" s="734"/>
      <c r="BV7" s="734"/>
      <c r="BW7" s="734"/>
      <c r="BX7" s="734"/>
      <c r="BY7" s="734"/>
      <c r="BZ7" s="734"/>
      <c r="CA7" s="734"/>
      <c r="CB7" s="734"/>
      <c r="CC7" s="734"/>
      <c r="CD7" s="734"/>
      <c r="CE7" s="734"/>
      <c r="CF7" s="734"/>
      <c r="CG7" s="749"/>
      <c r="CH7" s="730">
        <v>3</v>
      </c>
      <c r="CI7" s="731"/>
      <c r="CJ7" s="731"/>
      <c r="CK7" s="731"/>
      <c r="CL7" s="732"/>
      <c r="CM7" s="730">
        <v>71</v>
      </c>
      <c r="CN7" s="731"/>
      <c r="CO7" s="731"/>
      <c r="CP7" s="731"/>
      <c r="CQ7" s="732"/>
      <c r="CR7" s="730">
        <v>20</v>
      </c>
      <c r="CS7" s="731"/>
      <c r="CT7" s="731"/>
      <c r="CU7" s="731"/>
      <c r="CV7" s="732"/>
      <c r="CW7" s="730">
        <v>1</v>
      </c>
      <c r="CX7" s="731"/>
      <c r="CY7" s="731"/>
      <c r="CZ7" s="731"/>
      <c r="DA7" s="732"/>
      <c r="DB7" s="730" t="s">
        <v>542</v>
      </c>
      <c r="DC7" s="731"/>
      <c r="DD7" s="731"/>
      <c r="DE7" s="731"/>
      <c r="DF7" s="732"/>
      <c r="DG7" s="730" t="s">
        <v>542</v>
      </c>
      <c r="DH7" s="731"/>
      <c r="DI7" s="731"/>
      <c r="DJ7" s="731"/>
      <c r="DK7" s="732"/>
      <c r="DL7" s="730" t="s">
        <v>542</v>
      </c>
      <c r="DM7" s="731"/>
      <c r="DN7" s="731"/>
      <c r="DO7" s="731"/>
      <c r="DP7" s="732"/>
      <c r="DQ7" s="730" t="s">
        <v>542</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554</v>
      </c>
      <c r="BT8" s="761"/>
      <c r="BU8" s="761"/>
      <c r="BV8" s="761"/>
      <c r="BW8" s="761"/>
      <c r="BX8" s="761"/>
      <c r="BY8" s="761"/>
      <c r="BZ8" s="761"/>
      <c r="CA8" s="761"/>
      <c r="CB8" s="761"/>
      <c r="CC8" s="761"/>
      <c r="CD8" s="761"/>
      <c r="CE8" s="761"/>
      <c r="CF8" s="761"/>
      <c r="CG8" s="762"/>
      <c r="CH8" s="763">
        <v>56</v>
      </c>
      <c r="CI8" s="764"/>
      <c r="CJ8" s="764"/>
      <c r="CK8" s="764"/>
      <c r="CL8" s="765"/>
      <c r="CM8" s="763">
        <v>178</v>
      </c>
      <c r="CN8" s="764"/>
      <c r="CO8" s="764"/>
      <c r="CP8" s="764"/>
      <c r="CQ8" s="765"/>
      <c r="CR8" s="763">
        <v>30</v>
      </c>
      <c r="CS8" s="764"/>
      <c r="CT8" s="764"/>
      <c r="CU8" s="764"/>
      <c r="CV8" s="765"/>
      <c r="CW8" s="763" t="s">
        <v>542</v>
      </c>
      <c r="CX8" s="764"/>
      <c r="CY8" s="764"/>
      <c r="CZ8" s="764"/>
      <c r="DA8" s="765"/>
      <c r="DB8" s="763" t="s">
        <v>542</v>
      </c>
      <c r="DC8" s="764"/>
      <c r="DD8" s="764"/>
      <c r="DE8" s="764"/>
      <c r="DF8" s="765"/>
      <c r="DG8" s="763" t="s">
        <v>542</v>
      </c>
      <c r="DH8" s="764"/>
      <c r="DI8" s="764"/>
      <c r="DJ8" s="764"/>
      <c r="DK8" s="765"/>
      <c r="DL8" s="763" t="s">
        <v>542</v>
      </c>
      <c r="DM8" s="764"/>
      <c r="DN8" s="764"/>
      <c r="DO8" s="764"/>
      <c r="DP8" s="765"/>
      <c r="DQ8" s="763" t="s">
        <v>542</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2057</v>
      </c>
      <c r="R23" s="780"/>
      <c r="S23" s="780"/>
      <c r="T23" s="780"/>
      <c r="U23" s="780"/>
      <c r="V23" s="780">
        <v>1936</v>
      </c>
      <c r="W23" s="780"/>
      <c r="X23" s="780"/>
      <c r="Y23" s="780"/>
      <c r="Z23" s="780"/>
      <c r="AA23" s="780">
        <v>121</v>
      </c>
      <c r="AB23" s="780"/>
      <c r="AC23" s="780"/>
      <c r="AD23" s="780"/>
      <c r="AE23" s="781"/>
      <c r="AF23" s="782">
        <v>82</v>
      </c>
      <c r="AG23" s="780"/>
      <c r="AH23" s="780"/>
      <c r="AI23" s="780"/>
      <c r="AJ23" s="783"/>
      <c r="AK23" s="784"/>
      <c r="AL23" s="785"/>
      <c r="AM23" s="785"/>
      <c r="AN23" s="785"/>
      <c r="AO23" s="785"/>
      <c r="AP23" s="780">
        <v>1617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94</v>
      </c>
      <c r="R28" s="810"/>
      <c r="S28" s="810"/>
      <c r="T28" s="810"/>
      <c r="U28" s="810"/>
      <c r="V28" s="810">
        <v>91</v>
      </c>
      <c r="W28" s="810"/>
      <c r="X28" s="810"/>
      <c r="Y28" s="810"/>
      <c r="Z28" s="810"/>
      <c r="AA28" s="810">
        <v>3</v>
      </c>
      <c r="AB28" s="810"/>
      <c r="AC28" s="810"/>
      <c r="AD28" s="810"/>
      <c r="AE28" s="811"/>
      <c r="AF28" s="812">
        <v>3</v>
      </c>
      <c r="AG28" s="810"/>
      <c r="AH28" s="810"/>
      <c r="AI28" s="810"/>
      <c r="AJ28" s="813"/>
      <c r="AK28" s="814">
        <v>12</v>
      </c>
      <c r="AL28" s="815"/>
      <c r="AM28" s="815"/>
      <c r="AN28" s="815"/>
      <c r="AO28" s="815"/>
      <c r="AP28" s="815" t="s">
        <v>542</v>
      </c>
      <c r="AQ28" s="815"/>
      <c r="AR28" s="815"/>
      <c r="AS28" s="815"/>
      <c r="AT28" s="815"/>
      <c r="AU28" s="815" t="s">
        <v>542</v>
      </c>
      <c r="AV28" s="815"/>
      <c r="AW28" s="815"/>
      <c r="AX28" s="815"/>
      <c r="AY28" s="815"/>
      <c r="AZ28" s="816" t="s">
        <v>542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114</v>
      </c>
      <c r="R29" s="771"/>
      <c r="S29" s="771"/>
      <c r="T29" s="771"/>
      <c r="U29" s="771"/>
      <c r="V29" s="771">
        <v>103</v>
      </c>
      <c r="W29" s="771"/>
      <c r="X29" s="771"/>
      <c r="Y29" s="771"/>
      <c r="Z29" s="771"/>
      <c r="AA29" s="771">
        <v>11</v>
      </c>
      <c r="AB29" s="771"/>
      <c r="AC29" s="771"/>
      <c r="AD29" s="771"/>
      <c r="AE29" s="772"/>
      <c r="AF29" s="773">
        <v>11</v>
      </c>
      <c r="AG29" s="774"/>
      <c r="AH29" s="774"/>
      <c r="AI29" s="774"/>
      <c r="AJ29" s="775"/>
      <c r="AK29" s="821">
        <v>27</v>
      </c>
      <c r="AL29" s="817"/>
      <c r="AM29" s="817"/>
      <c r="AN29" s="817"/>
      <c r="AO29" s="817"/>
      <c r="AP29" s="822" t="s">
        <v>542</v>
      </c>
      <c r="AQ29" s="817"/>
      <c r="AR29" s="817"/>
      <c r="AS29" s="817"/>
      <c r="AT29" s="817"/>
      <c r="AU29" s="817" t="s">
        <v>542</v>
      </c>
      <c r="AV29" s="817"/>
      <c r="AW29" s="817"/>
      <c r="AX29" s="817"/>
      <c r="AY29" s="817"/>
      <c r="AZ29" s="818" t="s">
        <v>542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29</v>
      </c>
      <c r="R30" s="771"/>
      <c r="S30" s="771"/>
      <c r="T30" s="771"/>
      <c r="U30" s="771"/>
      <c r="V30" s="771">
        <v>29</v>
      </c>
      <c r="W30" s="771"/>
      <c r="X30" s="771"/>
      <c r="Y30" s="771"/>
      <c r="Z30" s="771"/>
      <c r="AA30" s="771">
        <v>0</v>
      </c>
      <c r="AB30" s="771"/>
      <c r="AC30" s="771"/>
      <c r="AD30" s="771"/>
      <c r="AE30" s="772"/>
      <c r="AF30" s="773">
        <v>0</v>
      </c>
      <c r="AG30" s="774"/>
      <c r="AH30" s="774"/>
      <c r="AI30" s="774"/>
      <c r="AJ30" s="775"/>
      <c r="AK30" s="821">
        <v>22</v>
      </c>
      <c r="AL30" s="817"/>
      <c r="AM30" s="817"/>
      <c r="AN30" s="817"/>
      <c r="AO30" s="817"/>
      <c r="AP30" s="817" t="s">
        <v>542</v>
      </c>
      <c r="AQ30" s="817"/>
      <c r="AR30" s="817"/>
      <c r="AS30" s="817"/>
      <c r="AT30" s="817"/>
      <c r="AU30" s="817" t="s">
        <v>542</v>
      </c>
      <c r="AV30" s="817"/>
      <c r="AW30" s="817"/>
      <c r="AX30" s="817"/>
      <c r="AY30" s="817"/>
      <c r="AZ30" s="818" t="s">
        <v>542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76</v>
      </c>
      <c r="R31" s="771"/>
      <c r="S31" s="771"/>
      <c r="T31" s="771"/>
      <c r="U31" s="771"/>
      <c r="V31" s="771">
        <v>76</v>
      </c>
      <c r="W31" s="771"/>
      <c r="X31" s="771"/>
      <c r="Y31" s="771"/>
      <c r="Z31" s="771"/>
      <c r="AA31" s="771">
        <v>0</v>
      </c>
      <c r="AB31" s="771"/>
      <c r="AC31" s="771"/>
      <c r="AD31" s="771"/>
      <c r="AE31" s="772"/>
      <c r="AF31" s="773">
        <v>0</v>
      </c>
      <c r="AG31" s="774"/>
      <c r="AH31" s="774"/>
      <c r="AI31" s="774"/>
      <c r="AJ31" s="775"/>
      <c r="AK31" s="821">
        <v>25</v>
      </c>
      <c r="AL31" s="817"/>
      <c r="AM31" s="817"/>
      <c r="AN31" s="817"/>
      <c r="AO31" s="817"/>
      <c r="AP31" s="817" t="s">
        <v>542</v>
      </c>
      <c r="AQ31" s="817"/>
      <c r="AR31" s="817"/>
      <c r="AS31" s="817"/>
      <c r="AT31" s="817"/>
      <c r="AU31" s="817" t="s">
        <v>542</v>
      </c>
      <c r="AV31" s="817"/>
      <c r="AW31" s="817"/>
      <c r="AX31" s="817"/>
      <c r="AY31" s="817"/>
      <c r="AZ31" s="818" t="s">
        <v>542</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37</v>
      </c>
      <c r="R32" s="771"/>
      <c r="S32" s="771"/>
      <c r="T32" s="771"/>
      <c r="U32" s="771"/>
      <c r="V32" s="771">
        <v>51</v>
      </c>
      <c r="W32" s="771"/>
      <c r="X32" s="771"/>
      <c r="Y32" s="771"/>
      <c r="Z32" s="771"/>
      <c r="AA32" s="771">
        <v>-14</v>
      </c>
      <c r="AB32" s="771"/>
      <c r="AC32" s="771"/>
      <c r="AD32" s="771"/>
      <c r="AE32" s="772"/>
      <c r="AF32" s="773">
        <v>25</v>
      </c>
      <c r="AG32" s="774"/>
      <c r="AH32" s="774"/>
      <c r="AI32" s="774"/>
      <c r="AJ32" s="775"/>
      <c r="AK32" s="821">
        <v>18</v>
      </c>
      <c r="AL32" s="817"/>
      <c r="AM32" s="817"/>
      <c r="AN32" s="817"/>
      <c r="AO32" s="817"/>
      <c r="AP32" s="817">
        <v>225</v>
      </c>
      <c r="AQ32" s="817"/>
      <c r="AR32" s="817"/>
      <c r="AS32" s="817"/>
      <c r="AT32" s="817"/>
      <c r="AU32" s="817">
        <v>171</v>
      </c>
      <c r="AV32" s="817"/>
      <c r="AW32" s="817"/>
      <c r="AX32" s="817"/>
      <c r="AY32" s="817"/>
      <c r="AZ32" s="818" t="s">
        <v>542</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19"/>
      <c r="BF62" s="819"/>
      <c r="BG62" s="819"/>
      <c r="BH62" s="819"/>
      <c r="BI62" s="820"/>
      <c r="BJ62" s="835"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395</v>
      </c>
      <c r="C63" s="777"/>
      <c r="D63" s="777"/>
      <c r="E63" s="777"/>
      <c r="F63" s="777"/>
      <c r="G63" s="777"/>
      <c r="H63" s="777"/>
      <c r="I63" s="777"/>
      <c r="J63" s="777"/>
      <c r="K63" s="777"/>
      <c r="L63" s="777"/>
      <c r="M63" s="777"/>
      <c r="N63" s="777"/>
      <c r="O63" s="777"/>
      <c r="P63" s="778"/>
      <c r="Q63" s="828"/>
      <c r="R63" s="829"/>
      <c r="S63" s="829"/>
      <c r="T63" s="829"/>
      <c r="U63" s="829"/>
      <c r="V63" s="829"/>
      <c r="W63" s="829"/>
      <c r="X63" s="829"/>
      <c r="Y63" s="829"/>
      <c r="Z63" s="829"/>
      <c r="AA63" s="829"/>
      <c r="AB63" s="829"/>
      <c r="AC63" s="829"/>
      <c r="AD63" s="829"/>
      <c r="AE63" s="830"/>
      <c r="AF63" s="831">
        <v>40</v>
      </c>
      <c r="AG63" s="832"/>
      <c r="AH63" s="832"/>
      <c r="AI63" s="832"/>
      <c r="AJ63" s="833"/>
      <c r="AK63" s="834"/>
      <c r="AL63" s="829"/>
      <c r="AM63" s="829"/>
      <c r="AN63" s="829"/>
      <c r="AO63" s="829"/>
      <c r="AP63" s="832">
        <v>225</v>
      </c>
      <c r="AQ63" s="832"/>
      <c r="AR63" s="832"/>
      <c r="AS63" s="832"/>
      <c r="AT63" s="832"/>
      <c r="AU63" s="832">
        <v>171</v>
      </c>
      <c r="AV63" s="832"/>
      <c r="AW63" s="832"/>
      <c r="AX63" s="832"/>
      <c r="AY63" s="832"/>
      <c r="AZ63" s="836"/>
      <c r="BA63" s="836"/>
      <c r="BB63" s="836"/>
      <c r="BC63" s="836"/>
      <c r="BD63" s="836"/>
      <c r="BE63" s="837"/>
      <c r="BF63" s="837"/>
      <c r="BG63" s="837"/>
      <c r="BH63" s="837"/>
      <c r="BI63" s="838"/>
      <c r="BJ63" s="839" t="s">
        <v>122</v>
      </c>
      <c r="BK63" s="840"/>
      <c r="BL63" s="840"/>
      <c r="BM63" s="840"/>
      <c r="BN63" s="841"/>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2" t="s">
        <v>383</v>
      </c>
      <c r="AG66" s="802"/>
      <c r="AH66" s="802"/>
      <c r="AI66" s="802"/>
      <c r="AJ66" s="843"/>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5"/>
      <c r="AH67" s="805"/>
      <c r="AI67" s="805"/>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15">
      <c r="A68" s="219">
        <v>1</v>
      </c>
      <c r="B68" s="857" t="s">
        <v>543</v>
      </c>
      <c r="C68" s="858"/>
      <c r="D68" s="858"/>
      <c r="E68" s="858"/>
      <c r="F68" s="858"/>
      <c r="G68" s="858"/>
      <c r="H68" s="858"/>
      <c r="I68" s="858"/>
      <c r="J68" s="858"/>
      <c r="K68" s="858"/>
      <c r="L68" s="858"/>
      <c r="M68" s="858"/>
      <c r="N68" s="858"/>
      <c r="O68" s="858"/>
      <c r="P68" s="859"/>
      <c r="Q68" s="860">
        <v>5093</v>
      </c>
      <c r="R68" s="854"/>
      <c r="S68" s="854"/>
      <c r="T68" s="854"/>
      <c r="U68" s="854"/>
      <c r="V68" s="854">
        <v>5037</v>
      </c>
      <c r="W68" s="854"/>
      <c r="X68" s="854"/>
      <c r="Y68" s="854"/>
      <c r="Z68" s="854"/>
      <c r="AA68" s="854">
        <v>56</v>
      </c>
      <c r="AB68" s="854"/>
      <c r="AC68" s="854"/>
      <c r="AD68" s="854"/>
      <c r="AE68" s="854"/>
      <c r="AF68" s="854">
        <v>56</v>
      </c>
      <c r="AG68" s="854"/>
      <c r="AH68" s="854"/>
      <c r="AI68" s="854"/>
      <c r="AJ68" s="854"/>
      <c r="AK68" s="854">
        <v>1632</v>
      </c>
      <c r="AL68" s="854"/>
      <c r="AM68" s="854"/>
      <c r="AN68" s="854"/>
      <c r="AO68" s="854"/>
      <c r="AP68" s="854" t="s">
        <v>542</v>
      </c>
      <c r="AQ68" s="854"/>
      <c r="AR68" s="854"/>
      <c r="AS68" s="854"/>
      <c r="AT68" s="854"/>
      <c r="AU68" s="854" t="s">
        <v>542</v>
      </c>
      <c r="AV68" s="854"/>
      <c r="AW68" s="854"/>
      <c r="AX68" s="854"/>
      <c r="AY68" s="854"/>
      <c r="AZ68" s="855"/>
      <c r="BA68" s="855"/>
      <c r="BB68" s="855"/>
      <c r="BC68" s="855"/>
      <c r="BD68" s="856"/>
      <c r="BE68" s="224"/>
      <c r="BF68" s="224"/>
      <c r="BG68" s="224"/>
      <c r="BH68" s="224"/>
      <c r="BI68" s="224"/>
      <c r="BJ68" s="224"/>
      <c r="BK68" s="224"/>
      <c r="BL68" s="224"/>
      <c r="BM68" s="224"/>
      <c r="BN68" s="224"/>
      <c r="BO68" s="224"/>
      <c r="BP68" s="224"/>
      <c r="BQ68" s="221">
        <v>62</v>
      </c>
      <c r="BR68" s="226"/>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15">
      <c r="A69" s="221">
        <v>2</v>
      </c>
      <c r="B69" s="861" t="s">
        <v>544</v>
      </c>
      <c r="C69" s="862"/>
      <c r="D69" s="862"/>
      <c r="E69" s="862"/>
      <c r="F69" s="862"/>
      <c r="G69" s="862"/>
      <c r="H69" s="862"/>
      <c r="I69" s="862"/>
      <c r="J69" s="862"/>
      <c r="K69" s="862"/>
      <c r="L69" s="862"/>
      <c r="M69" s="862"/>
      <c r="N69" s="862"/>
      <c r="O69" s="862"/>
      <c r="P69" s="863"/>
      <c r="Q69" s="864">
        <v>152</v>
      </c>
      <c r="R69" s="817"/>
      <c r="S69" s="817"/>
      <c r="T69" s="817"/>
      <c r="U69" s="817"/>
      <c r="V69" s="817">
        <v>148</v>
      </c>
      <c r="W69" s="817"/>
      <c r="X69" s="817"/>
      <c r="Y69" s="817"/>
      <c r="Z69" s="817"/>
      <c r="AA69" s="817">
        <v>4</v>
      </c>
      <c r="AB69" s="817"/>
      <c r="AC69" s="817"/>
      <c r="AD69" s="817"/>
      <c r="AE69" s="817"/>
      <c r="AF69" s="817">
        <v>4</v>
      </c>
      <c r="AG69" s="817"/>
      <c r="AH69" s="817"/>
      <c r="AI69" s="817"/>
      <c r="AJ69" s="817"/>
      <c r="AK69" s="817">
        <v>3</v>
      </c>
      <c r="AL69" s="817"/>
      <c r="AM69" s="817"/>
      <c r="AN69" s="817"/>
      <c r="AO69" s="817"/>
      <c r="AP69" s="817" t="s">
        <v>542</v>
      </c>
      <c r="AQ69" s="817"/>
      <c r="AR69" s="817"/>
      <c r="AS69" s="817"/>
      <c r="AT69" s="817"/>
      <c r="AU69" s="817" t="s">
        <v>542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15">
      <c r="A70" s="221">
        <v>3</v>
      </c>
      <c r="B70" s="861" t="s">
        <v>545</v>
      </c>
      <c r="C70" s="862"/>
      <c r="D70" s="862"/>
      <c r="E70" s="862"/>
      <c r="F70" s="862"/>
      <c r="G70" s="862"/>
      <c r="H70" s="862"/>
      <c r="I70" s="862"/>
      <c r="J70" s="862"/>
      <c r="K70" s="862"/>
      <c r="L70" s="862"/>
      <c r="M70" s="862"/>
      <c r="N70" s="862"/>
      <c r="O70" s="862"/>
      <c r="P70" s="863"/>
      <c r="Q70" s="864">
        <v>7</v>
      </c>
      <c r="R70" s="817"/>
      <c r="S70" s="817"/>
      <c r="T70" s="817"/>
      <c r="U70" s="817"/>
      <c r="V70" s="817">
        <v>7</v>
      </c>
      <c r="W70" s="817"/>
      <c r="X70" s="817"/>
      <c r="Y70" s="817"/>
      <c r="Z70" s="817"/>
      <c r="AA70" s="817">
        <v>0</v>
      </c>
      <c r="AB70" s="817"/>
      <c r="AC70" s="817"/>
      <c r="AD70" s="817"/>
      <c r="AE70" s="817"/>
      <c r="AF70" s="817">
        <v>0</v>
      </c>
      <c r="AG70" s="817"/>
      <c r="AH70" s="817"/>
      <c r="AI70" s="817"/>
      <c r="AJ70" s="817"/>
      <c r="AK70" s="817" t="s">
        <v>542</v>
      </c>
      <c r="AL70" s="817"/>
      <c r="AM70" s="817"/>
      <c r="AN70" s="817"/>
      <c r="AO70" s="817"/>
      <c r="AP70" s="817" t="s">
        <v>542</v>
      </c>
      <c r="AQ70" s="817"/>
      <c r="AR70" s="817"/>
      <c r="AS70" s="817"/>
      <c r="AT70" s="817"/>
      <c r="AU70" s="817" t="s">
        <v>542</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15">
      <c r="A71" s="221">
        <v>4</v>
      </c>
      <c r="B71" s="861" t="s">
        <v>546</v>
      </c>
      <c r="C71" s="862"/>
      <c r="D71" s="862"/>
      <c r="E71" s="862"/>
      <c r="F71" s="862"/>
      <c r="G71" s="862"/>
      <c r="H71" s="862"/>
      <c r="I71" s="862"/>
      <c r="J71" s="862"/>
      <c r="K71" s="862"/>
      <c r="L71" s="862"/>
      <c r="M71" s="862"/>
      <c r="N71" s="862"/>
      <c r="O71" s="862"/>
      <c r="P71" s="863"/>
      <c r="Q71" s="864">
        <v>55</v>
      </c>
      <c r="R71" s="817"/>
      <c r="S71" s="817"/>
      <c r="T71" s="817"/>
      <c r="U71" s="817"/>
      <c r="V71" s="817">
        <v>58</v>
      </c>
      <c r="W71" s="817"/>
      <c r="X71" s="817"/>
      <c r="Y71" s="817"/>
      <c r="Z71" s="817"/>
      <c r="AA71" s="817">
        <v>2</v>
      </c>
      <c r="AB71" s="817"/>
      <c r="AC71" s="817"/>
      <c r="AD71" s="817"/>
      <c r="AE71" s="817"/>
      <c r="AF71" s="817">
        <v>2</v>
      </c>
      <c r="AG71" s="817"/>
      <c r="AH71" s="817"/>
      <c r="AI71" s="817"/>
      <c r="AJ71" s="817"/>
      <c r="AK71" s="817" t="s">
        <v>542</v>
      </c>
      <c r="AL71" s="817"/>
      <c r="AM71" s="817"/>
      <c r="AN71" s="817"/>
      <c r="AO71" s="817"/>
      <c r="AP71" s="817" t="s">
        <v>542</v>
      </c>
      <c r="AQ71" s="817"/>
      <c r="AR71" s="817"/>
      <c r="AS71" s="817"/>
      <c r="AT71" s="817"/>
      <c r="AU71" s="817" t="s">
        <v>542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15">
      <c r="A72" s="221">
        <v>5</v>
      </c>
      <c r="B72" s="861" t="s">
        <v>547</v>
      </c>
      <c r="C72" s="862"/>
      <c r="D72" s="862"/>
      <c r="E72" s="862"/>
      <c r="F72" s="862"/>
      <c r="G72" s="862"/>
      <c r="H72" s="862"/>
      <c r="I72" s="862"/>
      <c r="J72" s="862"/>
      <c r="K72" s="862"/>
      <c r="L72" s="862"/>
      <c r="M72" s="862"/>
      <c r="N72" s="862"/>
      <c r="O72" s="862"/>
      <c r="P72" s="863"/>
      <c r="Q72" s="864">
        <v>124</v>
      </c>
      <c r="R72" s="817"/>
      <c r="S72" s="817"/>
      <c r="T72" s="817"/>
      <c r="U72" s="817"/>
      <c r="V72" s="817">
        <v>124</v>
      </c>
      <c r="W72" s="817"/>
      <c r="X72" s="817"/>
      <c r="Y72" s="817"/>
      <c r="Z72" s="817"/>
      <c r="AA72" s="817">
        <v>0</v>
      </c>
      <c r="AB72" s="817"/>
      <c r="AC72" s="817"/>
      <c r="AD72" s="817"/>
      <c r="AE72" s="817"/>
      <c r="AF72" s="817">
        <v>0</v>
      </c>
      <c r="AG72" s="817"/>
      <c r="AH72" s="817"/>
      <c r="AI72" s="817"/>
      <c r="AJ72" s="817"/>
      <c r="AK72" s="817">
        <v>14</v>
      </c>
      <c r="AL72" s="817"/>
      <c r="AM72" s="817"/>
      <c r="AN72" s="817"/>
      <c r="AO72" s="817"/>
      <c r="AP72" s="817" t="s">
        <v>542</v>
      </c>
      <c r="AQ72" s="817"/>
      <c r="AR72" s="817"/>
      <c r="AS72" s="817"/>
      <c r="AT72" s="817"/>
      <c r="AU72" s="817" t="s">
        <v>542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15">
      <c r="A73" s="221">
        <v>6</v>
      </c>
      <c r="B73" s="861" t="s">
        <v>548</v>
      </c>
      <c r="C73" s="862"/>
      <c r="D73" s="862"/>
      <c r="E73" s="862"/>
      <c r="F73" s="862"/>
      <c r="G73" s="862"/>
      <c r="H73" s="862"/>
      <c r="I73" s="862"/>
      <c r="J73" s="862"/>
      <c r="K73" s="862"/>
      <c r="L73" s="862"/>
      <c r="M73" s="862"/>
      <c r="N73" s="862"/>
      <c r="O73" s="862"/>
      <c r="P73" s="863"/>
      <c r="Q73" s="864">
        <v>133</v>
      </c>
      <c r="R73" s="817"/>
      <c r="S73" s="817"/>
      <c r="T73" s="817"/>
      <c r="U73" s="817"/>
      <c r="V73" s="817">
        <v>120</v>
      </c>
      <c r="W73" s="817"/>
      <c r="X73" s="817"/>
      <c r="Y73" s="817"/>
      <c r="Z73" s="817"/>
      <c r="AA73" s="817">
        <v>13</v>
      </c>
      <c r="AB73" s="817"/>
      <c r="AC73" s="817"/>
      <c r="AD73" s="817"/>
      <c r="AE73" s="817"/>
      <c r="AF73" s="817">
        <v>13</v>
      </c>
      <c r="AG73" s="817"/>
      <c r="AH73" s="817"/>
      <c r="AI73" s="817"/>
      <c r="AJ73" s="817"/>
      <c r="AK73" s="817">
        <v>27</v>
      </c>
      <c r="AL73" s="817"/>
      <c r="AM73" s="817"/>
      <c r="AN73" s="817"/>
      <c r="AO73" s="817"/>
      <c r="AP73" s="817" t="s">
        <v>542</v>
      </c>
      <c r="AQ73" s="817"/>
      <c r="AR73" s="817"/>
      <c r="AS73" s="817"/>
      <c r="AT73" s="817"/>
      <c r="AU73" s="817" t="s">
        <v>542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15">
      <c r="A74" s="221">
        <v>7</v>
      </c>
      <c r="B74" s="861" t="s">
        <v>549</v>
      </c>
      <c r="C74" s="862"/>
      <c r="D74" s="862"/>
      <c r="E74" s="862"/>
      <c r="F74" s="862"/>
      <c r="G74" s="862"/>
      <c r="H74" s="862"/>
      <c r="I74" s="862"/>
      <c r="J74" s="862"/>
      <c r="K74" s="862"/>
      <c r="L74" s="862"/>
      <c r="M74" s="862"/>
      <c r="N74" s="862"/>
      <c r="O74" s="862"/>
      <c r="P74" s="863"/>
      <c r="Q74" s="864">
        <v>167564</v>
      </c>
      <c r="R74" s="817"/>
      <c r="S74" s="817"/>
      <c r="T74" s="817"/>
      <c r="U74" s="817"/>
      <c r="V74" s="817">
        <v>164371</v>
      </c>
      <c r="W74" s="817"/>
      <c r="X74" s="817"/>
      <c r="Y74" s="817"/>
      <c r="Z74" s="817"/>
      <c r="AA74" s="817">
        <v>3193</v>
      </c>
      <c r="AB74" s="817"/>
      <c r="AC74" s="817"/>
      <c r="AD74" s="817"/>
      <c r="AE74" s="817"/>
      <c r="AF74" s="817">
        <v>3193</v>
      </c>
      <c r="AG74" s="817"/>
      <c r="AH74" s="817"/>
      <c r="AI74" s="817"/>
      <c r="AJ74" s="817"/>
      <c r="AK74" s="817" t="s">
        <v>542</v>
      </c>
      <c r="AL74" s="817"/>
      <c r="AM74" s="817"/>
      <c r="AN74" s="817"/>
      <c r="AO74" s="817"/>
      <c r="AP74" s="817" t="s">
        <v>542</v>
      </c>
      <c r="AQ74" s="817"/>
      <c r="AR74" s="817"/>
      <c r="AS74" s="817"/>
      <c r="AT74" s="817"/>
      <c r="AU74" s="817" t="s">
        <v>542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15">
      <c r="A75" s="221">
        <v>8</v>
      </c>
      <c r="B75" s="861" t="s">
        <v>550</v>
      </c>
      <c r="C75" s="862"/>
      <c r="D75" s="862"/>
      <c r="E75" s="862"/>
      <c r="F75" s="862"/>
      <c r="G75" s="862"/>
      <c r="H75" s="862"/>
      <c r="I75" s="862"/>
      <c r="J75" s="862"/>
      <c r="K75" s="862"/>
      <c r="L75" s="862"/>
      <c r="M75" s="862"/>
      <c r="N75" s="862"/>
      <c r="O75" s="862"/>
      <c r="P75" s="863"/>
      <c r="Q75" s="865">
        <v>127</v>
      </c>
      <c r="R75" s="866"/>
      <c r="S75" s="866"/>
      <c r="T75" s="866"/>
      <c r="U75" s="821"/>
      <c r="V75" s="867">
        <v>121</v>
      </c>
      <c r="W75" s="866"/>
      <c r="X75" s="866"/>
      <c r="Y75" s="866"/>
      <c r="Z75" s="821"/>
      <c r="AA75" s="867">
        <v>6</v>
      </c>
      <c r="AB75" s="866"/>
      <c r="AC75" s="866"/>
      <c r="AD75" s="866"/>
      <c r="AE75" s="821"/>
      <c r="AF75" s="867">
        <v>6</v>
      </c>
      <c r="AG75" s="866"/>
      <c r="AH75" s="866"/>
      <c r="AI75" s="866"/>
      <c r="AJ75" s="821"/>
      <c r="AK75" s="867" t="s">
        <v>542</v>
      </c>
      <c r="AL75" s="866"/>
      <c r="AM75" s="866"/>
      <c r="AN75" s="866"/>
      <c r="AO75" s="821"/>
      <c r="AP75" s="867" t="s">
        <v>542</v>
      </c>
      <c r="AQ75" s="866"/>
      <c r="AR75" s="866"/>
      <c r="AS75" s="866"/>
      <c r="AT75" s="821"/>
      <c r="AU75" s="867" t="s">
        <v>542</v>
      </c>
      <c r="AV75" s="866"/>
      <c r="AW75" s="866"/>
      <c r="AX75" s="866"/>
      <c r="AY75" s="821"/>
      <c r="AZ75" s="819"/>
      <c r="BA75" s="819"/>
      <c r="BB75" s="819"/>
      <c r="BC75" s="819"/>
      <c r="BD75" s="820"/>
      <c r="BE75" s="224"/>
      <c r="BF75" s="224"/>
      <c r="BG75" s="224"/>
      <c r="BH75" s="224"/>
      <c r="BI75" s="224"/>
      <c r="BJ75" s="224"/>
      <c r="BK75" s="224"/>
      <c r="BL75" s="224"/>
      <c r="BM75" s="224"/>
      <c r="BN75" s="224"/>
      <c r="BO75" s="224"/>
      <c r="BP75" s="224"/>
      <c r="BQ75" s="221">
        <v>69</v>
      </c>
      <c r="BR75" s="226"/>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15">
      <c r="A76" s="221">
        <v>9</v>
      </c>
      <c r="B76" s="861" t="s">
        <v>551</v>
      </c>
      <c r="C76" s="862"/>
      <c r="D76" s="862"/>
      <c r="E76" s="862"/>
      <c r="F76" s="862"/>
      <c r="G76" s="862"/>
      <c r="H76" s="862"/>
      <c r="I76" s="862"/>
      <c r="J76" s="862"/>
      <c r="K76" s="862"/>
      <c r="L76" s="862"/>
      <c r="M76" s="862"/>
      <c r="N76" s="862"/>
      <c r="O76" s="862"/>
      <c r="P76" s="863"/>
      <c r="Q76" s="865">
        <v>380</v>
      </c>
      <c r="R76" s="866"/>
      <c r="S76" s="866"/>
      <c r="T76" s="866"/>
      <c r="U76" s="821"/>
      <c r="V76" s="867">
        <v>373</v>
      </c>
      <c r="W76" s="866"/>
      <c r="X76" s="866"/>
      <c r="Y76" s="866"/>
      <c r="Z76" s="821"/>
      <c r="AA76" s="867">
        <v>5</v>
      </c>
      <c r="AB76" s="866"/>
      <c r="AC76" s="866"/>
      <c r="AD76" s="866"/>
      <c r="AE76" s="821"/>
      <c r="AF76" s="867">
        <v>4</v>
      </c>
      <c r="AG76" s="866"/>
      <c r="AH76" s="866"/>
      <c r="AI76" s="866"/>
      <c r="AJ76" s="821"/>
      <c r="AK76" s="867" t="s">
        <v>542</v>
      </c>
      <c r="AL76" s="866"/>
      <c r="AM76" s="866"/>
      <c r="AN76" s="866"/>
      <c r="AO76" s="821"/>
      <c r="AP76" s="867">
        <v>496</v>
      </c>
      <c r="AQ76" s="866"/>
      <c r="AR76" s="866"/>
      <c r="AS76" s="866"/>
      <c r="AT76" s="821"/>
      <c r="AU76" s="867">
        <v>20</v>
      </c>
      <c r="AV76" s="866"/>
      <c r="AW76" s="866"/>
      <c r="AX76" s="866"/>
      <c r="AY76" s="821"/>
      <c r="AZ76" s="819"/>
      <c r="BA76" s="819"/>
      <c r="BB76" s="819"/>
      <c r="BC76" s="819"/>
      <c r="BD76" s="820"/>
      <c r="BE76" s="224"/>
      <c r="BF76" s="224"/>
      <c r="BG76" s="224"/>
      <c r="BH76" s="224"/>
      <c r="BI76" s="224"/>
      <c r="BJ76" s="224"/>
      <c r="BK76" s="224"/>
      <c r="BL76" s="224"/>
      <c r="BM76" s="224"/>
      <c r="BN76" s="224"/>
      <c r="BO76" s="224"/>
      <c r="BP76" s="224"/>
      <c r="BQ76" s="221">
        <v>70</v>
      </c>
      <c r="BR76" s="226"/>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15">
      <c r="A77" s="221">
        <v>10</v>
      </c>
      <c r="B77" s="861" t="s">
        <v>552</v>
      </c>
      <c r="C77" s="862"/>
      <c r="D77" s="862"/>
      <c r="E77" s="862"/>
      <c r="F77" s="862"/>
      <c r="G77" s="862"/>
      <c r="H77" s="862"/>
      <c r="I77" s="862"/>
      <c r="J77" s="862"/>
      <c r="K77" s="862"/>
      <c r="L77" s="862"/>
      <c r="M77" s="862"/>
      <c r="N77" s="862"/>
      <c r="O77" s="862"/>
      <c r="P77" s="863"/>
      <c r="Q77" s="865">
        <v>225</v>
      </c>
      <c r="R77" s="866"/>
      <c r="S77" s="866"/>
      <c r="T77" s="866"/>
      <c r="U77" s="821"/>
      <c r="V77" s="867">
        <v>191</v>
      </c>
      <c r="W77" s="866"/>
      <c r="X77" s="866"/>
      <c r="Y77" s="866"/>
      <c r="Z77" s="821"/>
      <c r="AA77" s="867">
        <v>34</v>
      </c>
      <c r="AB77" s="866"/>
      <c r="AC77" s="866"/>
      <c r="AD77" s="866"/>
      <c r="AE77" s="821"/>
      <c r="AF77" s="867">
        <v>34</v>
      </c>
      <c r="AG77" s="866"/>
      <c r="AH77" s="866"/>
      <c r="AI77" s="866"/>
      <c r="AJ77" s="821"/>
      <c r="AK77" s="867">
        <v>3</v>
      </c>
      <c r="AL77" s="866"/>
      <c r="AM77" s="866"/>
      <c r="AN77" s="866"/>
      <c r="AO77" s="821"/>
      <c r="AP77" s="867" t="s">
        <v>542</v>
      </c>
      <c r="AQ77" s="866"/>
      <c r="AR77" s="866"/>
      <c r="AS77" s="866"/>
      <c r="AT77" s="821"/>
      <c r="AU77" s="867" t="s">
        <v>542</v>
      </c>
      <c r="AV77" s="866"/>
      <c r="AW77" s="866"/>
      <c r="AX77" s="866"/>
      <c r="AY77" s="821"/>
      <c r="AZ77" s="819"/>
      <c r="BA77" s="819"/>
      <c r="BB77" s="819"/>
      <c r="BC77" s="819"/>
      <c r="BD77" s="820"/>
      <c r="BE77" s="224"/>
      <c r="BF77" s="224"/>
      <c r="BG77" s="224"/>
      <c r="BH77" s="224"/>
      <c r="BI77" s="224"/>
      <c r="BJ77" s="224"/>
      <c r="BK77" s="224"/>
      <c r="BL77" s="224"/>
      <c r="BM77" s="224"/>
      <c r="BN77" s="224"/>
      <c r="BO77" s="224"/>
      <c r="BP77" s="224"/>
      <c r="BQ77" s="221">
        <v>71</v>
      </c>
      <c r="BR77" s="226"/>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15">
      <c r="A78" s="221">
        <v>11</v>
      </c>
      <c r="B78" s="861"/>
      <c r="C78" s="862"/>
      <c r="D78" s="862"/>
      <c r="E78" s="862"/>
      <c r="F78" s="862"/>
      <c r="G78" s="862"/>
      <c r="H78" s="862"/>
      <c r="I78" s="862"/>
      <c r="J78" s="862"/>
      <c r="K78" s="862"/>
      <c r="L78" s="862"/>
      <c r="M78" s="862"/>
      <c r="N78" s="862"/>
      <c r="O78" s="862"/>
      <c r="P78" s="863"/>
      <c r="Q78" s="864"/>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15">
      <c r="A79" s="221">
        <v>12</v>
      </c>
      <c r="B79" s="861"/>
      <c r="C79" s="862"/>
      <c r="D79" s="862"/>
      <c r="E79" s="862"/>
      <c r="F79" s="862"/>
      <c r="G79" s="862"/>
      <c r="H79" s="862"/>
      <c r="I79" s="862"/>
      <c r="J79" s="862"/>
      <c r="K79" s="862"/>
      <c r="L79" s="862"/>
      <c r="M79" s="862"/>
      <c r="N79" s="862"/>
      <c r="O79" s="862"/>
      <c r="P79" s="863"/>
      <c r="Q79" s="864"/>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15">
      <c r="A80" s="221">
        <v>13</v>
      </c>
      <c r="B80" s="861"/>
      <c r="C80" s="862"/>
      <c r="D80" s="862"/>
      <c r="E80" s="862"/>
      <c r="F80" s="862"/>
      <c r="G80" s="862"/>
      <c r="H80" s="862"/>
      <c r="I80" s="862"/>
      <c r="J80" s="862"/>
      <c r="K80" s="862"/>
      <c r="L80" s="862"/>
      <c r="M80" s="862"/>
      <c r="N80" s="862"/>
      <c r="O80" s="862"/>
      <c r="P80" s="863"/>
      <c r="Q80" s="864"/>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15">
      <c r="A81" s="221">
        <v>14</v>
      </c>
      <c r="B81" s="861"/>
      <c r="C81" s="862"/>
      <c r="D81" s="862"/>
      <c r="E81" s="862"/>
      <c r="F81" s="862"/>
      <c r="G81" s="862"/>
      <c r="H81" s="862"/>
      <c r="I81" s="862"/>
      <c r="J81" s="862"/>
      <c r="K81" s="862"/>
      <c r="L81" s="862"/>
      <c r="M81" s="862"/>
      <c r="N81" s="862"/>
      <c r="O81" s="862"/>
      <c r="P81" s="863"/>
      <c r="Q81" s="864"/>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15">
      <c r="A82" s="221">
        <v>15</v>
      </c>
      <c r="B82" s="861"/>
      <c r="C82" s="862"/>
      <c r="D82" s="862"/>
      <c r="E82" s="862"/>
      <c r="F82" s="862"/>
      <c r="G82" s="862"/>
      <c r="H82" s="862"/>
      <c r="I82" s="862"/>
      <c r="J82" s="862"/>
      <c r="K82" s="862"/>
      <c r="L82" s="862"/>
      <c r="M82" s="862"/>
      <c r="N82" s="862"/>
      <c r="O82" s="862"/>
      <c r="P82" s="863"/>
      <c r="Q82" s="864"/>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15">
      <c r="A83" s="221">
        <v>16</v>
      </c>
      <c r="B83" s="861"/>
      <c r="C83" s="862"/>
      <c r="D83" s="862"/>
      <c r="E83" s="862"/>
      <c r="F83" s="862"/>
      <c r="G83" s="862"/>
      <c r="H83" s="862"/>
      <c r="I83" s="862"/>
      <c r="J83" s="862"/>
      <c r="K83" s="862"/>
      <c r="L83" s="862"/>
      <c r="M83" s="862"/>
      <c r="N83" s="862"/>
      <c r="O83" s="862"/>
      <c r="P83" s="863"/>
      <c r="Q83" s="864"/>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15">
      <c r="A84" s="221">
        <v>17</v>
      </c>
      <c r="B84" s="861"/>
      <c r="C84" s="862"/>
      <c r="D84" s="862"/>
      <c r="E84" s="862"/>
      <c r="F84" s="862"/>
      <c r="G84" s="862"/>
      <c r="H84" s="862"/>
      <c r="I84" s="862"/>
      <c r="J84" s="862"/>
      <c r="K84" s="862"/>
      <c r="L84" s="862"/>
      <c r="M84" s="862"/>
      <c r="N84" s="862"/>
      <c r="O84" s="862"/>
      <c r="P84" s="863"/>
      <c r="Q84" s="864"/>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15">
      <c r="A85" s="221">
        <v>18</v>
      </c>
      <c r="B85" s="861"/>
      <c r="C85" s="862"/>
      <c r="D85" s="862"/>
      <c r="E85" s="862"/>
      <c r="F85" s="862"/>
      <c r="G85" s="862"/>
      <c r="H85" s="862"/>
      <c r="I85" s="862"/>
      <c r="J85" s="862"/>
      <c r="K85" s="862"/>
      <c r="L85" s="862"/>
      <c r="M85" s="862"/>
      <c r="N85" s="862"/>
      <c r="O85" s="862"/>
      <c r="P85" s="863"/>
      <c r="Q85" s="864"/>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15">
      <c r="A86" s="221">
        <v>19</v>
      </c>
      <c r="B86" s="861"/>
      <c r="C86" s="862"/>
      <c r="D86" s="862"/>
      <c r="E86" s="862"/>
      <c r="F86" s="862"/>
      <c r="G86" s="862"/>
      <c r="H86" s="862"/>
      <c r="I86" s="862"/>
      <c r="J86" s="862"/>
      <c r="K86" s="862"/>
      <c r="L86" s="862"/>
      <c r="M86" s="862"/>
      <c r="N86" s="862"/>
      <c r="O86" s="862"/>
      <c r="P86" s="863"/>
      <c r="Q86" s="864"/>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15">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
      <c r="A88" s="223" t="s">
        <v>376</v>
      </c>
      <c r="B88" s="776" t="s">
        <v>399</v>
      </c>
      <c r="C88" s="777"/>
      <c r="D88" s="777"/>
      <c r="E88" s="777"/>
      <c r="F88" s="777"/>
      <c r="G88" s="777"/>
      <c r="H88" s="777"/>
      <c r="I88" s="777"/>
      <c r="J88" s="777"/>
      <c r="K88" s="777"/>
      <c r="L88" s="777"/>
      <c r="M88" s="777"/>
      <c r="N88" s="777"/>
      <c r="O88" s="777"/>
      <c r="P88" s="778"/>
      <c r="Q88" s="828"/>
      <c r="R88" s="829"/>
      <c r="S88" s="829"/>
      <c r="T88" s="829"/>
      <c r="U88" s="829"/>
      <c r="V88" s="829"/>
      <c r="W88" s="829"/>
      <c r="X88" s="829"/>
      <c r="Y88" s="829"/>
      <c r="Z88" s="829"/>
      <c r="AA88" s="829"/>
      <c r="AB88" s="829"/>
      <c r="AC88" s="829"/>
      <c r="AD88" s="829"/>
      <c r="AE88" s="829"/>
      <c r="AF88" s="832">
        <v>3312</v>
      </c>
      <c r="AG88" s="832"/>
      <c r="AH88" s="832"/>
      <c r="AI88" s="832"/>
      <c r="AJ88" s="832"/>
      <c r="AK88" s="829"/>
      <c r="AL88" s="829"/>
      <c r="AM88" s="829"/>
      <c r="AN88" s="829"/>
      <c r="AO88" s="829"/>
      <c r="AP88" s="832">
        <v>496</v>
      </c>
      <c r="AQ88" s="832"/>
      <c r="AR88" s="832"/>
      <c r="AS88" s="832"/>
      <c r="AT88" s="832"/>
      <c r="AU88" s="832">
        <v>20</v>
      </c>
      <c r="AV88" s="832"/>
      <c r="AW88" s="832"/>
      <c r="AX88" s="832"/>
      <c r="AY88" s="832"/>
      <c r="AZ88" s="837"/>
      <c r="BA88" s="837"/>
      <c r="BB88" s="837"/>
      <c r="BC88" s="837"/>
      <c r="BD88" s="838"/>
      <c r="BE88" s="224"/>
      <c r="BF88" s="224"/>
      <c r="BG88" s="224"/>
      <c r="BH88" s="224"/>
      <c r="BI88" s="224"/>
      <c r="BJ88" s="224"/>
      <c r="BK88" s="224"/>
      <c r="BL88" s="224"/>
      <c r="BM88" s="224"/>
      <c r="BN88" s="224"/>
      <c r="BO88" s="224"/>
      <c r="BP88" s="224"/>
      <c r="BQ88" s="221">
        <v>82</v>
      </c>
      <c r="BR88" s="226"/>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400</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50</v>
      </c>
      <c r="CS102" s="840"/>
      <c r="CT102" s="840"/>
      <c r="CU102" s="840"/>
      <c r="CV102" s="879"/>
      <c r="CW102" s="878">
        <v>1</v>
      </c>
      <c r="CX102" s="840"/>
      <c r="CY102" s="840"/>
      <c r="CZ102" s="840"/>
      <c r="DA102" s="879"/>
      <c r="DB102" s="878" t="s">
        <v>542</v>
      </c>
      <c r="DC102" s="840"/>
      <c r="DD102" s="840"/>
      <c r="DE102" s="840"/>
      <c r="DF102" s="879"/>
      <c r="DG102" s="878" t="s">
        <v>542</v>
      </c>
      <c r="DH102" s="840"/>
      <c r="DI102" s="840"/>
      <c r="DJ102" s="840"/>
      <c r="DK102" s="879"/>
      <c r="DL102" s="878" t="s">
        <v>542</v>
      </c>
      <c r="DM102" s="840"/>
      <c r="DN102" s="840"/>
      <c r="DO102" s="840"/>
      <c r="DP102" s="879"/>
      <c r="DQ102" s="878" t="s">
        <v>542</v>
      </c>
      <c r="DR102" s="840"/>
      <c r="DS102" s="840"/>
      <c r="DT102" s="840"/>
      <c r="DU102" s="879"/>
      <c r="DV102" s="776"/>
      <c r="DW102" s="777"/>
      <c r="DX102" s="777"/>
      <c r="DY102" s="777"/>
      <c r="DZ102" s="902"/>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401</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402</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405</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406</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407</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408</v>
      </c>
      <c r="AB109" s="881"/>
      <c r="AC109" s="881"/>
      <c r="AD109" s="881"/>
      <c r="AE109" s="882"/>
      <c r="AF109" s="880" t="s">
        <v>409</v>
      </c>
      <c r="AG109" s="881"/>
      <c r="AH109" s="881"/>
      <c r="AI109" s="881"/>
      <c r="AJ109" s="882"/>
      <c r="AK109" s="880" t="s">
        <v>294</v>
      </c>
      <c r="AL109" s="881"/>
      <c r="AM109" s="881"/>
      <c r="AN109" s="881"/>
      <c r="AO109" s="882"/>
      <c r="AP109" s="880" t="s">
        <v>410</v>
      </c>
      <c r="AQ109" s="881"/>
      <c r="AR109" s="881"/>
      <c r="AS109" s="881"/>
      <c r="AT109" s="883"/>
      <c r="AU109" s="900" t="s">
        <v>407</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408</v>
      </c>
      <c r="BR109" s="881"/>
      <c r="BS109" s="881"/>
      <c r="BT109" s="881"/>
      <c r="BU109" s="882"/>
      <c r="BV109" s="880" t="s">
        <v>409</v>
      </c>
      <c r="BW109" s="881"/>
      <c r="BX109" s="881"/>
      <c r="BY109" s="881"/>
      <c r="BZ109" s="882"/>
      <c r="CA109" s="880" t="s">
        <v>294</v>
      </c>
      <c r="CB109" s="881"/>
      <c r="CC109" s="881"/>
      <c r="CD109" s="881"/>
      <c r="CE109" s="882"/>
      <c r="CF109" s="901" t="s">
        <v>410</v>
      </c>
      <c r="CG109" s="901"/>
      <c r="CH109" s="901"/>
      <c r="CI109" s="901"/>
      <c r="CJ109" s="901"/>
      <c r="CK109" s="880" t="s">
        <v>411</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408</v>
      </c>
      <c r="DH109" s="881"/>
      <c r="DI109" s="881"/>
      <c r="DJ109" s="881"/>
      <c r="DK109" s="882"/>
      <c r="DL109" s="880" t="s">
        <v>409</v>
      </c>
      <c r="DM109" s="881"/>
      <c r="DN109" s="881"/>
      <c r="DO109" s="881"/>
      <c r="DP109" s="882"/>
      <c r="DQ109" s="880" t="s">
        <v>294</v>
      </c>
      <c r="DR109" s="881"/>
      <c r="DS109" s="881"/>
      <c r="DT109" s="881"/>
      <c r="DU109" s="882"/>
      <c r="DV109" s="880" t="s">
        <v>410</v>
      </c>
      <c r="DW109" s="881"/>
      <c r="DX109" s="881"/>
      <c r="DY109" s="881"/>
      <c r="DZ109" s="883"/>
    </row>
    <row r="110" spans="1:131" s="212" customFormat="1" ht="26.25" customHeight="1" x14ac:dyDescent="0.15">
      <c r="A110" s="884" t="s">
        <v>412</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167394</v>
      </c>
      <c r="AB110" s="888"/>
      <c r="AC110" s="888"/>
      <c r="AD110" s="888"/>
      <c r="AE110" s="889"/>
      <c r="AF110" s="890">
        <v>166054</v>
      </c>
      <c r="AG110" s="888"/>
      <c r="AH110" s="888"/>
      <c r="AI110" s="888"/>
      <c r="AJ110" s="889"/>
      <c r="AK110" s="890">
        <v>179569</v>
      </c>
      <c r="AL110" s="888"/>
      <c r="AM110" s="888"/>
      <c r="AN110" s="888"/>
      <c r="AO110" s="889"/>
      <c r="AP110" s="891">
        <v>32.1</v>
      </c>
      <c r="AQ110" s="892"/>
      <c r="AR110" s="892"/>
      <c r="AS110" s="892"/>
      <c r="AT110" s="893"/>
      <c r="AU110" s="894" t="s">
        <v>69</v>
      </c>
      <c r="AV110" s="895"/>
      <c r="AW110" s="895"/>
      <c r="AX110" s="895"/>
      <c r="AY110" s="895"/>
      <c r="AZ110" s="917" t="s">
        <v>413</v>
      </c>
      <c r="BA110" s="885"/>
      <c r="BB110" s="885"/>
      <c r="BC110" s="885"/>
      <c r="BD110" s="885"/>
      <c r="BE110" s="885"/>
      <c r="BF110" s="885"/>
      <c r="BG110" s="885"/>
      <c r="BH110" s="885"/>
      <c r="BI110" s="885"/>
      <c r="BJ110" s="885"/>
      <c r="BK110" s="885"/>
      <c r="BL110" s="885"/>
      <c r="BM110" s="885"/>
      <c r="BN110" s="885"/>
      <c r="BO110" s="885"/>
      <c r="BP110" s="886"/>
      <c r="BQ110" s="918">
        <v>1538428</v>
      </c>
      <c r="BR110" s="919"/>
      <c r="BS110" s="919"/>
      <c r="BT110" s="919"/>
      <c r="BU110" s="919"/>
      <c r="BV110" s="919">
        <v>1803147</v>
      </c>
      <c r="BW110" s="919"/>
      <c r="BX110" s="919"/>
      <c r="BY110" s="919"/>
      <c r="BZ110" s="919"/>
      <c r="CA110" s="919">
        <v>1616528</v>
      </c>
      <c r="CB110" s="919"/>
      <c r="CC110" s="919"/>
      <c r="CD110" s="919"/>
      <c r="CE110" s="919"/>
      <c r="CF110" s="932">
        <v>288.89999999999998</v>
      </c>
      <c r="CG110" s="933"/>
      <c r="CH110" s="933"/>
      <c r="CI110" s="933"/>
      <c r="CJ110" s="933"/>
      <c r="CK110" s="934" t="s">
        <v>414</v>
      </c>
      <c r="CL110" s="935"/>
      <c r="CM110" s="917" t="s">
        <v>415</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15">
      <c r="A111" s="922" t="s">
        <v>416</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417</v>
      </c>
      <c r="BA111" s="911"/>
      <c r="BB111" s="911"/>
      <c r="BC111" s="911"/>
      <c r="BD111" s="911"/>
      <c r="BE111" s="911"/>
      <c r="BF111" s="911"/>
      <c r="BG111" s="911"/>
      <c r="BH111" s="911"/>
      <c r="BI111" s="911"/>
      <c r="BJ111" s="911"/>
      <c r="BK111" s="911"/>
      <c r="BL111" s="911"/>
      <c r="BM111" s="911"/>
      <c r="BN111" s="911"/>
      <c r="BO111" s="911"/>
      <c r="BP111" s="912"/>
      <c r="BQ111" s="913" t="s">
        <v>122</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36"/>
      <c r="CL111" s="937"/>
      <c r="CM111" s="910" t="s">
        <v>418</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15">
      <c r="A112" s="940" t="s">
        <v>419</v>
      </c>
      <c r="B112" s="941"/>
      <c r="C112" s="911" t="s">
        <v>420</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421</v>
      </c>
      <c r="BA112" s="911"/>
      <c r="BB112" s="911"/>
      <c r="BC112" s="911"/>
      <c r="BD112" s="911"/>
      <c r="BE112" s="911"/>
      <c r="BF112" s="911"/>
      <c r="BG112" s="911"/>
      <c r="BH112" s="911"/>
      <c r="BI112" s="911"/>
      <c r="BJ112" s="911"/>
      <c r="BK112" s="911"/>
      <c r="BL112" s="911"/>
      <c r="BM112" s="911"/>
      <c r="BN112" s="911"/>
      <c r="BO112" s="911"/>
      <c r="BP112" s="912"/>
      <c r="BQ112" s="913">
        <v>218183</v>
      </c>
      <c r="BR112" s="914"/>
      <c r="BS112" s="914"/>
      <c r="BT112" s="914"/>
      <c r="BU112" s="914"/>
      <c r="BV112" s="914">
        <v>205045</v>
      </c>
      <c r="BW112" s="914"/>
      <c r="BX112" s="914"/>
      <c r="BY112" s="914"/>
      <c r="BZ112" s="914"/>
      <c r="CA112" s="914">
        <v>171422</v>
      </c>
      <c r="CB112" s="914"/>
      <c r="CC112" s="914"/>
      <c r="CD112" s="914"/>
      <c r="CE112" s="914"/>
      <c r="CF112" s="908">
        <v>30.6</v>
      </c>
      <c r="CG112" s="909"/>
      <c r="CH112" s="909"/>
      <c r="CI112" s="909"/>
      <c r="CJ112" s="909"/>
      <c r="CK112" s="936"/>
      <c r="CL112" s="937"/>
      <c r="CM112" s="910" t="s">
        <v>422</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15">
      <c r="A113" s="942"/>
      <c r="B113" s="943"/>
      <c r="C113" s="911" t="s">
        <v>423</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26633</v>
      </c>
      <c r="AB113" s="926"/>
      <c r="AC113" s="926"/>
      <c r="AD113" s="926"/>
      <c r="AE113" s="927"/>
      <c r="AF113" s="928">
        <v>20470</v>
      </c>
      <c r="AG113" s="926"/>
      <c r="AH113" s="926"/>
      <c r="AI113" s="926"/>
      <c r="AJ113" s="927"/>
      <c r="AK113" s="928">
        <v>14275</v>
      </c>
      <c r="AL113" s="926"/>
      <c r="AM113" s="926"/>
      <c r="AN113" s="926"/>
      <c r="AO113" s="927"/>
      <c r="AP113" s="929">
        <v>2.6</v>
      </c>
      <c r="AQ113" s="930"/>
      <c r="AR113" s="930"/>
      <c r="AS113" s="930"/>
      <c r="AT113" s="931"/>
      <c r="AU113" s="896"/>
      <c r="AV113" s="897"/>
      <c r="AW113" s="897"/>
      <c r="AX113" s="897"/>
      <c r="AY113" s="897"/>
      <c r="AZ113" s="910" t="s">
        <v>424</v>
      </c>
      <c r="BA113" s="911"/>
      <c r="BB113" s="911"/>
      <c r="BC113" s="911"/>
      <c r="BD113" s="911"/>
      <c r="BE113" s="911"/>
      <c r="BF113" s="911"/>
      <c r="BG113" s="911"/>
      <c r="BH113" s="911"/>
      <c r="BI113" s="911"/>
      <c r="BJ113" s="911"/>
      <c r="BK113" s="911"/>
      <c r="BL113" s="911"/>
      <c r="BM113" s="911"/>
      <c r="BN113" s="911"/>
      <c r="BO113" s="911"/>
      <c r="BP113" s="912"/>
      <c r="BQ113" s="913">
        <v>21464</v>
      </c>
      <c r="BR113" s="914"/>
      <c r="BS113" s="914"/>
      <c r="BT113" s="914"/>
      <c r="BU113" s="914"/>
      <c r="BV113" s="914">
        <v>20491</v>
      </c>
      <c r="BW113" s="914"/>
      <c r="BX113" s="914"/>
      <c r="BY113" s="914"/>
      <c r="BZ113" s="914"/>
      <c r="CA113" s="914">
        <v>19517</v>
      </c>
      <c r="CB113" s="914"/>
      <c r="CC113" s="914"/>
      <c r="CD113" s="914"/>
      <c r="CE113" s="914"/>
      <c r="CF113" s="908">
        <v>3.5</v>
      </c>
      <c r="CG113" s="909"/>
      <c r="CH113" s="909"/>
      <c r="CI113" s="909"/>
      <c r="CJ113" s="909"/>
      <c r="CK113" s="936"/>
      <c r="CL113" s="937"/>
      <c r="CM113" s="910" t="s">
        <v>425</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15">
      <c r="A114" s="942"/>
      <c r="B114" s="943"/>
      <c r="C114" s="911" t="s">
        <v>426</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t="s">
        <v>122</v>
      </c>
      <c r="AB114" s="947"/>
      <c r="AC114" s="947"/>
      <c r="AD114" s="947"/>
      <c r="AE114" s="948"/>
      <c r="AF114" s="949" t="s">
        <v>122</v>
      </c>
      <c r="AG114" s="947"/>
      <c r="AH114" s="947"/>
      <c r="AI114" s="947"/>
      <c r="AJ114" s="948"/>
      <c r="AK114" s="949" t="s">
        <v>122</v>
      </c>
      <c r="AL114" s="947"/>
      <c r="AM114" s="947"/>
      <c r="AN114" s="947"/>
      <c r="AO114" s="948"/>
      <c r="AP114" s="950" t="s">
        <v>122</v>
      </c>
      <c r="AQ114" s="951"/>
      <c r="AR114" s="951"/>
      <c r="AS114" s="951"/>
      <c r="AT114" s="952"/>
      <c r="AU114" s="896"/>
      <c r="AV114" s="897"/>
      <c r="AW114" s="897"/>
      <c r="AX114" s="897"/>
      <c r="AY114" s="897"/>
      <c r="AZ114" s="910" t="s">
        <v>427</v>
      </c>
      <c r="BA114" s="911"/>
      <c r="BB114" s="911"/>
      <c r="BC114" s="911"/>
      <c r="BD114" s="911"/>
      <c r="BE114" s="911"/>
      <c r="BF114" s="911"/>
      <c r="BG114" s="911"/>
      <c r="BH114" s="911"/>
      <c r="BI114" s="911"/>
      <c r="BJ114" s="911"/>
      <c r="BK114" s="911"/>
      <c r="BL114" s="911"/>
      <c r="BM114" s="911"/>
      <c r="BN114" s="911"/>
      <c r="BO114" s="911"/>
      <c r="BP114" s="912"/>
      <c r="BQ114" s="913">
        <v>227529</v>
      </c>
      <c r="BR114" s="914"/>
      <c r="BS114" s="914"/>
      <c r="BT114" s="914"/>
      <c r="BU114" s="914"/>
      <c r="BV114" s="914">
        <v>221422</v>
      </c>
      <c r="BW114" s="914"/>
      <c r="BX114" s="914"/>
      <c r="BY114" s="914"/>
      <c r="BZ114" s="914"/>
      <c r="CA114" s="914">
        <v>211525</v>
      </c>
      <c r="CB114" s="914"/>
      <c r="CC114" s="914"/>
      <c r="CD114" s="914"/>
      <c r="CE114" s="914"/>
      <c r="CF114" s="908">
        <v>37.799999999999997</v>
      </c>
      <c r="CG114" s="909"/>
      <c r="CH114" s="909"/>
      <c r="CI114" s="909"/>
      <c r="CJ114" s="909"/>
      <c r="CK114" s="936"/>
      <c r="CL114" s="937"/>
      <c r="CM114" s="910" t="s">
        <v>428</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15">
      <c r="A115" s="942"/>
      <c r="B115" s="943"/>
      <c r="C115" s="911" t="s">
        <v>429</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t="s">
        <v>122</v>
      </c>
      <c r="AB115" s="926"/>
      <c r="AC115" s="926"/>
      <c r="AD115" s="926"/>
      <c r="AE115" s="927"/>
      <c r="AF115" s="928" t="s">
        <v>122</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430</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431</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15">
      <c r="A116" s="944"/>
      <c r="B116" s="945"/>
      <c r="C116" s="953" t="s">
        <v>432</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433</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434</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435</v>
      </c>
      <c r="Z117" s="882"/>
      <c r="AA117" s="966">
        <v>194027</v>
      </c>
      <c r="AB117" s="967"/>
      <c r="AC117" s="967"/>
      <c r="AD117" s="967"/>
      <c r="AE117" s="968"/>
      <c r="AF117" s="969">
        <v>186524</v>
      </c>
      <c r="AG117" s="967"/>
      <c r="AH117" s="967"/>
      <c r="AI117" s="967"/>
      <c r="AJ117" s="968"/>
      <c r="AK117" s="969">
        <v>193844</v>
      </c>
      <c r="AL117" s="967"/>
      <c r="AM117" s="967"/>
      <c r="AN117" s="967"/>
      <c r="AO117" s="968"/>
      <c r="AP117" s="970"/>
      <c r="AQ117" s="971"/>
      <c r="AR117" s="971"/>
      <c r="AS117" s="971"/>
      <c r="AT117" s="972"/>
      <c r="AU117" s="896"/>
      <c r="AV117" s="897"/>
      <c r="AW117" s="897"/>
      <c r="AX117" s="897"/>
      <c r="AY117" s="897"/>
      <c r="AZ117" s="962" t="s">
        <v>436</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437</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15">
      <c r="A118" s="900" t="s">
        <v>411</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408</v>
      </c>
      <c r="AB118" s="881"/>
      <c r="AC118" s="881"/>
      <c r="AD118" s="881"/>
      <c r="AE118" s="882"/>
      <c r="AF118" s="880" t="s">
        <v>409</v>
      </c>
      <c r="AG118" s="881"/>
      <c r="AH118" s="881"/>
      <c r="AI118" s="881"/>
      <c r="AJ118" s="882"/>
      <c r="AK118" s="880" t="s">
        <v>294</v>
      </c>
      <c r="AL118" s="881"/>
      <c r="AM118" s="881"/>
      <c r="AN118" s="881"/>
      <c r="AO118" s="882"/>
      <c r="AP118" s="958" t="s">
        <v>410</v>
      </c>
      <c r="AQ118" s="959"/>
      <c r="AR118" s="959"/>
      <c r="AS118" s="959"/>
      <c r="AT118" s="960"/>
      <c r="AU118" s="896"/>
      <c r="AV118" s="897"/>
      <c r="AW118" s="897"/>
      <c r="AX118" s="897"/>
      <c r="AY118" s="897"/>
      <c r="AZ118" s="961" t="s">
        <v>438</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439</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15">
      <c r="A119" s="1044" t="s">
        <v>414</v>
      </c>
      <c r="B119" s="935"/>
      <c r="C119" s="917" t="s">
        <v>415</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5" t="s">
        <v>177</v>
      </c>
      <c r="BA119" s="235"/>
      <c r="BB119" s="235"/>
      <c r="BC119" s="235"/>
      <c r="BD119" s="235"/>
      <c r="BE119" s="235"/>
      <c r="BF119" s="235"/>
      <c r="BG119" s="235"/>
      <c r="BH119" s="235"/>
      <c r="BI119" s="235"/>
      <c r="BJ119" s="235"/>
      <c r="BK119" s="235"/>
      <c r="BL119" s="235"/>
      <c r="BM119" s="235"/>
      <c r="BN119" s="235"/>
      <c r="BO119" s="965" t="s">
        <v>440</v>
      </c>
      <c r="BP119" s="993"/>
      <c r="BQ119" s="987">
        <v>2005604</v>
      </c>
      <c r="BR119" s="988"/>
      <c r="BS119" s="988"/>
      <c r="BT119" s="988"/>
      <c r="BU119" s="988"/>
      <c r="BV119" s="988">
        <v>2250105</v>
      </c>
      <c r="BW119" s="988"/>
      <c r="BX119" s="988"/>
      <c r="BY119" s="988"/>
      <c r="BZ119" s="988"/>
      <c r="CA119" s="988">
        <v>2018992</v>
      </c>
      <c r="CB119" s="988"/>
      <c r="CC119" s="988"/>
      <c r="CD119" s="988"/>
      <c r="CE119" s="988"/>
      <c r="CF119" s="989"/>
      <c r="CG119" s="990"/>
      <c r="CH119" s="990"/>
      <c r="CI119" s="990"/>
      <c r="CJ119" s="991"/>
      <c r="CK119" s="938"/>
      <c r="CL119" s="939"/>
      <c r="CM119" s="961" t="s">
        <v>441</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12" customFormat="1" ht="26.25" customHeight="1" x14ac:dyDescent="0.15">
      <c r="A120" s="1045"/>
      <c r="B120" s="937"/>
      <c r="C120" s="910" t="s">
        <v>418</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442</v>
      </c>
      <c r="AV120" s="980"/>
      <c r="AW120" s="980"/>
      <c r="AX120" s="980"/>
      <c r="AY120" s="981"/>
      <c r="AZ120" s="917" t="s">
        <v>443</v>
      </c>
      <c r="BA120" s="885"/>
      <c r="BB120" s="885"/>
      <c r="BC120" s="885"/>
      <c r="BD120" s="885"/>
      <c r="BE120" s="885"/>
      <c r="BF120" s="885"/>
      <c r="BG120" s="885"/>
      <c r="BH120" s="885"/>
      <c r="BI120" s="885"/>
      <c r="BJ120" s="885"/>
      <c r="BK120" s="885"/>
      <c r="BL120" s="885"/>
      <c r="BM120" s="885"/>
      <c r="BN120" s="885"/>
      <c r="BO120" s="885"/>
      <c r="BP120" s="886"/>
      <c r="BQ120" s="918">
        <v>2573602</v>
      </c>
      <c r="BR120" s="919"/>
      <c r="BS120" s="919"/>
      <c r="BT120" s="919"/>
      <c r="BU120" s="919"/>
      <c r="BV120" s="919">
        <v>2595692</v>
      </c>
      <c r="BW120" s="919"/>
      <c r="BX120" s="919"/>
      <c r="BY120" s="919"/>
      <c r="BZ120" s="919"/>
      <c r="CA120" s="919">
        <v>2606726</v>
      </c>
      <c r="CB120" s="919"/>
      <c r="CC120" s="919"/>
      <c r="CD120" s="919"/>
      <c r="CE120" s="919"/>
      <c r="CF120" s="932">
        <v>465.8</v>
      </c>
      <c r="CG120" s="933"/>
      <c r="CH120" s="933"/>
      <c r="CI120" s="933"/>
      <c r="CJ120" s="933"/>
      <c r="CK120" s="994" t="s">
        <v>444</v>
      </c>
      <c r="CL120" s="995"/>
      <c r="CM120" s="995"/>
      <c r="CN120" s="995"/>
      <c r="CO120" s="996"/>
      <c r="CP120" s="1002" t="s">
        <v>392</v>
      </c>
      <c r="CQ120" s="1003"/>
      <c r="CR120" s="1003"/>
      <c r="CS120" s="1003"/>
      <c r="CT120" s="1003"/>
      <c r="CU120" s="1003"/>
      <c r="CV120" s="1003"/>
      <c r="CW120" s="1003"/>
      <c r="CX120" s="1003"/>
      <c r="CY120" s="1003"/>
      <c r="CZ120" s="1003"/>
      <c r="DA120" s="1003"/>
      <c r="DB120" s="1003"/>
      <c r="DC120" s="1003"/>
      <c r="DD120" s="1003"/>
      <c r="DE120" s="1003"/>
      <c r="DF120" s="1004"/>
      <c r="DG120" s="918" t="s">
        <v>122</v>
      </c>
      <c r="DH120" s="919"/>
      <c r="DI120" s="919"/>
      <c r="DJ120" s="919"/>
      <c r="DK120" s="919"/>
      <c r="DL120" s="919">
        <v>205045</v>
      </c>
      <c r="DM120" s="919"/>
      <c r="DN120" s="919"/>
      <c r="DO120" s="919"/>
      <c r="DP120" s="919"/>
      <c r="DQ120" s="919">
        <v>171422</v>
      </c>
      <c r="DR120" s="919"/>
      <c r="DS120" s="919"/>
      <c r="DT120" s="919"/>
      <c r="DU120" s="919"/>
      <c r="DV120" s="920">
        <v>30.6</v>
      </c>
      <c r="DW120" s="920"/>
      <c r="DX120" s="920"/>
      <c r="DY120" s="920"/>
      <c r="DZ120" s="921"/>
    </row>
    <row r="121" spans="1:130" s="212" customFormat="1" ht="26.25" customHeight="1" x14ac:dyDescent="0.15">
      <c r="A121" s="1045"/>
      <c r="B121" s="937"/>
      <c r="C121" s="962" t="s">
        <v>445</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446</v>
      </c>
      <c r="BA121" s="911"/>
      <c r="BB121" s="911"/>
      <c r="BC121" s="911"/>
      <c r="BD121" s="911"/>
      <c r="BE121" s="911"/>
      <c r="BF121" s="911"/>
      <c r="BG121" s="911"/>
      <c r="BH121" s="911"/>
      <c r="BI121" s="911"/>
      <c r="BJ121" s="911"/>
      <c r="BK121" s="911"/>
      <c r="BL121" s="911"/>
      <c r="BM121" s="911"/>
      <c r="BN121" s="911"/>
      <c r="BO121" s="911"/>
      <c r="BP121" s="912"/>
      <c r="BQ121" s="913" t="s">
        <v>122</v>
      </c>
      <c r="BR121" s="914"/>
      <c r="BS121" s="914"/>
      <c r="BT121" s="914"/>
      <c r="BU121" s="914"/>
      <c r="BV121" s="914" t="s">
        <v>122</v>
      </c>
      <c r="BW121" s="914"/>
      <c r="BX121" s="914"/>
      <c r="BY121" s="914"/>
      <c r="BZ121" s="914"/>
      <c r="CA121" s="914" t="s">
        <v>122</v>
      </c>
      <c r="CB121" s="914"/>
      <c r="CC121" s="914"/>
      <c r="CD121" s="914"/>
      <c r="CE121" s="914"/>
      <c r="CF121" s="908" t="s">
        <v>122</v>
      </c>
      <c r="CG121" s="909"/>
      <c r="CH121" s="909"/>
      <c r="CI121" s="909"/>
      <c r="CJ121" s="909"/>
      <c r="CK121" s="997"/>
      <c r="CL121" s="998"/>
      <c r="CM121" s="998"/>
      <c r="CN121" s="998"/>
      <c r="CO121" s="999"/>
      <c r="CP121" s="1007" t="s">
        <v>389</v>
      </c>
      <c r="CQ121" s="1008"/>
      <c r="CR121" s="1008"/>
      <c r="CS121" s="1008"/>
      <c r="CT121" s="1008"/>
      <c r="CU121" s="1008"/>
      <c r="CV121" s="1008"/>
      <c r="CW121" s="1008"/>
      <c r="CX121" s="1008"/>
      <c r="CY121" s="1008"/>
      <c r="CZ121" s="1008"/>
      <c r="DA121" s="1008"/>
      <c r="DB121" s="1008"/>
      <c r="DC121" s="1008"/>
      <c r="DD121" s="1008"/>
      <c r="DE121" s="1008"/>
      <c r="DF121" s="1009"/>
      <c r="DG121" s="913" t="s">
        <v>122</v>
      </c>
      <c r="DH121" s="914"/>
      <c r="DI121" s="914"/>
      <c r="DJ121" s="914"/>
      <c r="DK121" s="914"/>
      <c r="DL121" s="914" t="s">
        <v>122</v>
      </c>
      <c r="DM121" s="914"/>
      <c r="DN121" s="914"/>
      <c r="DO121" s="914"/>
      <c r="DP121" s="914"/>
      <c r="DQ121" s="914" t="s">
        <v>122</v>
      </c>
      <c r="DR121" s="914"/>
      <c r="DS121" s="914"/>
      <c r="DT121" s="914"/>
      <c r="DU121" s="914"/>
      <c r="DV121" s="915" t="s">
        <v>122</v>
      </c>
      <c r="DW121" s="915"/>
      <c r="DX121" s="915"/>
      <c r="DY121" s="915"/>
      <c r="DZ121" s="916"/>
    </row>
    <row r="122" spans="1:130" s="212" customFormat="1" ht="26.25" customHeight="1" x14ac:dyDescent="0.15">
      <c r="A122" s="1045"/>
      <c r="B122" s="937"/>
      <c r="C122" s="910" t="s">
        <v>428</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447</v>
      </c>
      <c r="BA122" s="953"/>
      <c r="BB122" s="953"/>
      <c r="BC122" s="953"/>
      <c r="BD122" s="953"/>
      <c r="BE122" s="953"/>
      <c r="BF122" s="953"/>
      <c r="BG122" s="953"/>
      <c r="BH122" s="953"/>
      <c r="BI122" s="953"/>
      <c r="BJ122" s="953"/>
      <c r="BK122" s="953"/>
      <c r="BL122" s="953"/>
      <c r="BM122" s="953"/>
      <c r="BN122" s="953"/>
      <c r="BO122" s="953"/>
      <c r="BP122" s="954"/>
      <c r="BQ122" s="987">
        <v>1177066</v>
      </c>
      <c r="BR122" s="988"/>
      <c r="BS122" s="988"/>
      <c r="BT122" s="988"/>
      <c r="BU122" s="988"/>
      <c r="BV122" s="988">
        <v>1402161</v>
      </c>
      <c r="BW122" s="988"/>
      <c r="BX122" s="988"/>
      <c r="BY122" s="988"/>
      <c r="BZ122" s="988"/>
      <c r="CA122" s="988">
        <v>1268556</v>
      </c>
      <c r="CB122" s="988"/>
      <c r="CC122" s="988"/>
      <c r="CD122" s="988"/>
      <c r="CE122" s="988"/>
      <c r="CF122" s="1005">
        <v>226.7</v>
      </c>
      <c r="CG122" s="1006"/>
      <c r="CH122" s="1006"/>
      <c r="CI122" s="1006"/>
      <c r="CJ122" s="1006"/>
      <c r="CK122" s="997"/>
      <c r="CL122" s="998"/>
      <c r="CM122" s="998"/>
      <c r="CN122" s="998"/>
      <c r="CO122" s="999"/>
      <c r="CP122" s="1007" t="s">
        <v>390</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12" customFormat="1" ht="26.25" customHeight="1" x14ac:dyDescent="0.15">
      <c r="A123" s="1045"/>
      <c r="B123" s="937"/>
      <c r="C123" s="910" t="s">
        <v>434</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5" t="s">
        <v>177</v>
      </c>
      <c r="BA123" s="235"/>
      <c r="BB123" s="235"/>
      <c r="BC123" s="235"/>
      <c r="BD123" s="235"/>
      <c r="BE123" s="235"/>
      <c r="BF123" s="235"/>
      <c r="BG123" s="235"/>
      <c r="BH123" s="235"/>
      <c r="BI123" s="235"/>
      <c r="BJ123" s="235"/>
      <c r="BK123" s="235"/>
      <c r="BL123" s="235"/>
      <c r="BM123" s="235"/>
      <c r="BN123" s="235"/>
      <c r="BO123" s="965" t="s">
        <v>448</v>
      </c>
      <c r="BP123" s="993"/>
      <c r="BQ123" s="1051">
        <v>3750668</v>
      </c>
      <c r="BR123" s="1052"/>
      <c r="BS123" s="1052"/>
      <c r="BT123" s="1052"/>
      <c r="BU123" s="1052"/>
      <c r="BV123" s="1052">
        <v>3997853</v>
      </c>
      <c r="BW123" s="1052"/>
      <c r="BX123" s="1052"/>
      <c r="BY123" s="1052"/>
      <c r="BZ123" s="1052"/>
      <c r="CA123" s="1052">
        <v>3875282</v>
      </c>
      <c r="CB123" s="1052"/>
      <c r="CC123" s="1052"/>
      <c r="CD123" s="1052"/>
      <c r="CE123" s="1052"/>
      <c r="CF123" s="989"/>
      <c r="CG123" s="990"/>
      <c r="CH123" s="990"/>
      <c r="CI123" s="990"/>
      <c r="CJ123" s="991"/>
      <c r="CK123" s="997"/>
      <c r="CL123" s="998"/>
      <c r="CM123" s="998"/>
      <c r="CN123" s="998"/>
      <c r="CO123" s="999"/>
      <c r="CP123" s="1007" t="s">
        <v>391</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12" customFormat="1" ht="26.25" customHeight="1" thickBot="1" x14ac:dyDescent="0.2">
      <c r="A124" s="1045"/>
      <c r="B124" s="937"/>
      <c r="C124" s="910" t="s">
        <v>437</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450</v>
      </c>
      <c r="CQ124" s="1008"/>
      <c r="CR124" s="1008"/>
      <c r="CS124" s="1008"/>
      <c r="CT124" s="1008"/>
      <c r="CU124" s="1008"/>
      <c r="CV124" s="1008"/>
      <c r="CW124" s="1008"/>
      <c r="CX124" s="1008"/>
      <c r="CY124" s="1008"/>
      <c r="CZ124" s="1008"/>
      <c r="DA124" s="1008"/>
      <c r="DB124" s="1008"/>
      <c r="DC124" s="1008"/>
      <c r="DD124" s="1008"/>
      <c r="DE124" s="1008"/>
      <c r="DF124" s="1009"/>
      <c r="DG124" s="992">
        <v>218183</v>
      </c>
      <c r="DH124" s="974"/>
      <c r="DI124" s="974"/>
      <c r="DJ124" s="974"/>
      <c r="DK124" s="975"/>
      <c r="DL124" s="973" t="s">
        <v>122</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15">
      <c r="A125" s="1045"/>
      <c r="B125" s="937"/>
      <c r="C125" s="910" t="s">
        <v>439</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451</v>
      </c>
      <c r="CL125" s="995"/>
      <c r="CM125" s="995"/>
      <c r="CN125" s="995"/>
      <c r="CO125" s="996"/>
      <c r="CP125" s="917" t="s">
        <v>452</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
      <c r="A126" s="1045"/>
      <c r="B126" s="937"/>
      <c r="C126" s="910" t="s">
        <v>441</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453</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15">
      <c r="A127" s="1046"/>
      <c r="B127" s="939"/>
      <c r="C127" s="961" t="s">
        <v>454</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459</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t="s">
        <v>122</v>
      </c>
      <c r="AB128" s="1034"/>
      <c r="AC128" s="1034"/>
      <c r="AD128" s="1034"/>
      <c r="AE128" s="1035"/>
      <c r="AF128" s="1036" t="s">
        <v>122</v>
      </c>
      <c r="AG128" s="1034"/>
      <c r="AH128" s="1034"/>
      <c r="AI128" s="1034"/>
      <c r="AJ128" s="1035"/>
      <c r="AK128" s="1036" t="s">
        <v>122</v>
      </c>
      <c r="AL128" s="1034"/>
      <c r="AM128" s="1034"/>
      <c r="AN128" s="1034"/>
      <c r="AO128" s="1035"/>
      <c r="AP128" s="1037"/>
      <c r="AQ128" s="1038"/>
      <c r="AR128" s="1038"/>
      <c r="AS128" s="1038"/>
      <c r="AT128" s="1039"/>
      <c r="AU128" s="214"/>
      <c r="AV128" s="214"/>
      <c r="AW128" s="214"/>
      <c r="AX128" s="884" t="s">
        <v>462</v>
      </c>
      <c r="AY128" s="885"/>
      <c r="AZ128" s="885"/>
      <c r="BA128" s="885"/>
      <c r="BB128" s="885"/>
      <c r="BC128" s="885"/>
      <c r="BD128" s="885"/>
      <c r="BE128" s="886"/>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463</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464</v>
      </c>
      <c r="X129" s="1059"/>
      <c r="Y129" s="1059"/>
      <c r="Z129" s="1060"/>
      <c r="AA129" s="946">
        <v>668434</v>
      </c>
      <c r="AB129" s="947"/>
      <c r="AC129" s="947"/>
      <c r="AD129" s="947"/>
      <c r="AE129" s="948"/>
      <c r="AF129" s="949">
        <v>649711</v>
      </c>
      <c r="AG129" s="947"/>
      <c r="AH129" s="947"/>
      <c r="AI129" s="947"/>
      <c r="AJ129" s="948"/>
      <c r="AK129" s="949">
        <v>695808</v>
      </c>
      <c r="AL129" s="947"/>
      <c r="AM129" s="947"/>
      <c r="AN129" s="947"/>
      <c r="AO129" s="948"/>
      <c r="AP129" s="1061"/>
      <c r="AQ129" s="1062"/>
      <c r="AR129" s="1062"/>
      <c r="AS129" s="1062"/>
      <c r="AT129" s="1063"/>
      <c r="AU129" s="215"/>
      <c r="AV129" s="215"/>
      <c r="AW129" s="215"/>
      <c r="AX129" s="1053" t="s">
        <v>465</v>
      </c>
      <c r="AY129" s="911"/>
      <c r="AZ129" s="911"/>
      <c r="BA129" s="911"/>
      <c r="BB129" s="911"/>
      <c r="BC129" s="911"/>
      <c r="BD129" s="911"/>
      <c r="BE129" s="912"/>
      <c r="BF129" s="1054" t="s">
        <v>122</v>
      </c>
      <c r="BG129" s="1055"/>
      <c r="BH129" s="1055"/>
      <c r="BI129" s="1055"/>
      <c r="BJ129" s="1055"/>
      <c r="BK129" s="1055"/>
      <c r="BL129" s="1056"/>
      <c r="BM129" s="1054">
        <v>20</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466</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467</v>
      </c>
      <c r="X130" s="1059"/>
      <c r="Y130" s="1059"/>
      <c r="Z130" s="1060"/>
      <c r="AA130" s="946">
        <v>140575</v>
      </c>
      <c r="AB130" s="947"/>
      <c r="AC130" s="947"/>
      <c r="AD130" s="947"/>
      <c r="AE130" s="948"/>
      <c r="AF130" s="949">
        <v>132720</v>
      </c>
      <c r="AG130" s="947"/>
      <c r="AH130" s="947"/>
      <c r="AI130" s="947"/>
      <c r="AJ130" s="948"/>
      <c r="AK130" s="949">
        <v>136242</v>
      </c>
      <c r="AL130" s="947"/>
      <c r="AM130" s="947"/>
      <c r="AN130" s="947"/>
      <c r="AO130" s="948"/>
      <c r="AP130" s="1061"/>
      <c r="AQ130" s="1062"/>
      <c r="AR130" s="1062"/>
      <c r="AS130" s="1062"/>
      <c r="AT130" s="1063"/>
      <c r="AU130" s="215"/>
      <c r="AV130" s="215"/>
      <c r="AW130" s="215"/>
      <c r="AX130" s="1053" t="s">
        <v>468</v>
      </c>
      <c r="AY130" s="911"/>
      <c r="AZ130" s="911"/>
      <c r="BA130" s="911"/>
      <c r="BB130" s="911"/>
      <c r="BC130" s="911"/>
      <c r="BD130" s="911"/>
      <c r="BE130" s="912"/>
      <c r="BF130" s="1089">
        <v>10.199999999999999</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469</v>
      </c>
      <c r="X131" s="1096"/>
      <c r="Y131" s="1096"/>
      <c r="Z131" s="1097"/>
      <c r="AA131" s="992">
        <v>527859</v>
      </c>
      <c r="AB131" s="974"/>
      <c r="AC131" s="974"/>
      <c r="AD131" s="974"/>
      <c r="AE131" s="975"/>
      <c r="AF131" s="973">
        <v>516991</v>
      </c>
      <c r="AG131" s="974"/>
      <c r="AH131" s="974"/>
      <c r="AI131" s="974"/>
      <c r="AJ131" s="975"/>
      <c r="AK131" s="973">
        <v>559566</v>
      </c>
      <c r="AL131" s="974"/>
      <c r="AM131" s="974"/>
      <c r="AN131" s="974"/>
      <c r="AO131" s="975"/>
      <c r="AP131" s="1098"/>
      <c r="AQ131" s="1099"/>
      <c r="AR131" s="1099"/>
      <c r="AS131" s="1099"/>
      <c r="AT131" s="1100"/>
      <c r="AU131" s="215"/>
      <c r="AV131" s="215"/>
      <c r="AW131" s="215"/>
      <c r="AX131" s="1071" t="s">
        <v>470</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471</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472</v>
      </c>
      <c r="W132" s="1082"/>
      <c r="X132" s="1082"/>
      <c r="Y132" s="1082"/>
      <c r="Z132" s="1083"/>
      <c r="AA132" s="1084">
        <v>10.126189</v>
      </c>
      <c r="AB132" s="1085"/>
      <c r="AC132" s="1085"/>
      <c r="AD132" s="1085"/>
      <c r="AE132" s="1086"/>
      <c r="AF132" s="1087">
        <v>10.40714442</v>
      </c>
      <c r="AG132" s="1085"/>
      <c r="AH132" s="1085"/>
      <c r="AI132" s="1085"/>
      <c r="AJ132" s="1086"/>
      <c r="AK132" s="1087">
        <v>10.294049319999999</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473</v>
      </c>
      <c r="W133" s="1065"/>
      <c r="X133" s="1065"/>
      <c r="Y133" s="1065"/>
      <c r="Z133" s="1066"/>
      <c r="AA133" s="1067">
        <v>7.6</v>
      </c>
      <c r="AB133" s="1068"/>
      <c r="AC133" s="1068"/>
      <c r="AD133" s="1068"/>
      <c r="AE133" s="1069"/>
      <c r="AF133" s="1067">
        <v>8.9</v>
      </c>
      <c r="AG133" s="1068"/>
      <c r="AH133" s="1068"/>
      <c r="AI133" s="1068"/>
      <c r="AJ133" s="1069"/>
      <c r="AK133" s="1067">
        <v>10.199999999999999</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35ItXiOXzfa1y13y9I8UoZzZABDfsw8ub00IaGJI9vi5WLrsYkk5JvOp71iUN0rM8F5q+eCXYI01WCfm6TWWw==" saltValue="g3j/K8a4PND/3FnFOzKe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x9U7WQBYK0nt/DR930OrNcsM9K3iGSQ7sm97QQ/ll60BBYfKFHBdkSm6CIxQ654D7XAXcejHFIZ4UxDaucDIw==" saltValue="o8FDagjoQu36nTC1sJ3ef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Wz/zBSFIoODDnQU1lVHfdpMLKu+TEj6cuo30GqnnTMHFShk1dK70DsEAXCYhImttlPNxt+p0QgQNopFMIgNDA==" saltValue="/+dnxrAlp4r8SxyD9Ez1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2" t="s">
        <v>477</v>
      </c>
      <c r="AP7" s="253"/>
      <c r="AQ7" s="254" t="s">
        <v>478</v>
      </c>
      <c r="AR7" s="255"/>
    </row>
    <row r="8" spans="1:46" x14ac:dyDescent="0.15">
      <c r="A8" s="247"/>
      <c r="AK8" s="256"/>
      <c r="AL8" s="257"/>
      <c r="AM8" s="257"/>
      <c r="AN8" s="258"/>
      <c r="AO8" s="1103"/>
      <c r="AP8" s="259" t="s">
        <v>479</v>
      </c>
      <c r="AQ8" s="260" t="s">
        <v>480</v>
      </c>
      <c r="AR8" s="261" t="s">
        <v>481</v>
      </c>
    </row>
    <row r="9" spans="1:46" x14ac:dyDescent="0.15">
      <c r="A9" s="247"/>
      <c r="AK9" s="1104" t="s">
        <v>482</v>
      </c>
      <c r="AL9" s="1105"/>
      <c r="AM9" s="1105"/>
      <c r="AN9" s="1106"/>
      <c r="AO9" s="262">
        <v>242600</v>
      </c>
      <c r="AP9" s="262">
        <v>635079</v>
      </c>
      <c r="AQ9" s="263">
        <v>289558</v>
      </c>
      <c r="AR9" s="264">
        <v>119.3</v>
      </c>
    </row>
    <row r="10" spans="1:46" ht="13.5" customHeight="1" x14ac:dyDescent="0.15">
      <c r="A10" s="247"/>
      <c r="AK10" s="1104" t="s">
        <v>483</v>
      </c>
      <c r="AL10" s="1105"/>
      <c r="AM10" s="1105"/>
      <c r="AN10" s="1106"/>
      <c r="AO10" s="265">
        <v>3277</v>
      </c>
      <c r="AP10" s="265">
        <v>8579</v>
      </c>
      <c r="AQ10" s="266">
        <v>31838</v>
      </c>
      <c r="AR10" s="267">
        <v>-73.099999999999994</v>
      </c>
    </row>
    <row r="11" spans="1:46" ht="13.5" customHeight="1" x14ac:dyDescent="0.15">
      <c r="A11" s="247"/>
      <c r="AK11" s="1104" t="s">
        <v>484</v>
      </c>
      <c r="AL11" s="1105"/>
      <c r="AM11" s="1105"/>
      <c r="AN11" s="1106"/>
      <c r="AO11" s="265" t="s">
        <v>485</v>
      </c>
      <c r="AP11" s="265" t="s">
        <v>485</v>
      </c>
      <c r="AQ11" s="266">
        <v>5309</v>
      </c>
      <c r="AR11" s="267" t="s">
        <v>485</v>
      </c>
    </row>
    <row r="12" spans="1:46" ht="13.5" customHeight="1" x14ac:dyDescent="0.15">
      <c r="A12" s="247"/>
      <c r="AK12" s="1104" t="s">
        <v>486</v>
      </c>
      <c r="AL12" s="1105"/>
      <c r="AM12" s="1105"/>
      <c r="AN12" s="1106"/>
      <c r="AO12" s="265" t="s">
        <v>485</v>
      </c>
      <c r="AP12" s="265" t="s">
        <v>485</v>
      </c>
      <c r="AQ12" s="266" t="s">
        <v>485</v>
      </c>
      <c r="AR12" s="267" t="s">
        <v>485</v>
      </c>
    </row>
    <row r="13" spans="1:46" ht="13.5" customHeight="1" x14ac:dyDescent="0.15">
      <c r="A13" s="247"/>
      <c r="AK13" s="1104" t="s">
        <v>487</v>
      </c>
      <c r="AL13" s="1105"/>
      <c r="AM13" s="1105"/>
      <c r="AN13" s="1106"/>
      <c r="AO13" s="265" t="s">
        <v>485</v>
      </c>
      <c r="AP13" s="265" t="s">
        <v>485</v>
      </c>
      <c r="AQ13" s="266">
        <v>8195</v>
      </c>
      <c r="AR13" s="267" t="s">
        <v>485</v>
      </c>
    </row>
    <row r="14" spans="1:46" ht="13.5" customHeight="1" x14ac:dyDescent="0.15">
      <c r="A14" s="247"/>
      <c r="AK14" s="1104" t="s">
        <v>488</v>
      </c>
      <c r="AL14" s="1105"/>
      <c r="AM14" s="1105"/>
      <c r="AN14" s="1106"/>
      <c r="AO14" s="265" t="s">
        <v>485</v>
      </c>
      <c r="AP14" s="265" t="s">
        <v>485</v>
      </c>
      <c r="AQ14" s="266">
        <v>5752</v>
      </c>
      <c r="AR14" s="267" t="s">
        <v>485</v>
      </c>
    </row>
    <row r="15" spans="1:46" ht="13.5" customHeight="1" x14ac:dyDescent="0.15">
      <c r="A15" s="247"/>
      <c r="AK15" s="1107" t="s">
        <v>489</v>
      </c>
      <c r="AL15" s="1108"/>
      <c r="AM15" s="1108"/>
      <c r="AN15" s="1109"/>
      <c r="AO15" s="265">
        <v>-14209</v>
      </c>
      <c r="AP15" s="265">
        <v>-37196</v>
      </c>
      <c r="AQ15" s="266">
        <v>-17150</v>
      </c>
      <c r="AR15" s="267">
        <v>116.9</v>
      </c>
    </row>
    <row r="16" spans="1:46" x14ac:dyDescent="0.15">
      <c r="A16" s="247"/>
      <c r="AK16" s="1107" t="s">
        <v>177</v>
      </c>
      <c r="AL16" s="1108"/>
      <c r="AM16" s="1108"/>
      <c r="AN16" s="1109"/>
      <c r="AO16" s="265">
        <v>231668</v>
      </c>
      <c r="AP16" s="265">
        <v>606461</v>
      </c>
      <c r="AQ16" s="266">
        <v>323504</v>
      </c>
      <c r="AR16" s="267">
        <v>87.5</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10" t="s">
        <v>494</v>
      </c>
      <c r="AL21" s="1111"/>
      <c r="AM21" s="1111"/>
      <c r="AN21" s="1112"/>
      <c r="AO21" s="277">
        <v>54.97</v>
      </c>
      <c r="AP21" s="278">
        <v>26.26</v>
      </c>
      <c r="AQ21" s="279">
        <v>28.71</v>
      </c>
      <c r="AS21" s="280"/>
      <c r="AT21" s="276"/>
    </row>
    <row r="22" spans="1:46" s="248" customFormat="1" x14ac:dyDescent="0.15">
      <c r="A22" s="276"/>
      <c r="AK22" s="1110" t="s">
        <v>495</v>
      </c>
      <c r="AL22" s="1111"/>
      <c r="AM22" s="1111"/>
      <c r="AN22" s="1112"/>
      <c r="AO22" s="281">
        <v>96.8</v>
      </c>
      <c r="AP22" s="282">
        <v>94.5</v>
      </c>
      <c r="AQ22" s="283">
        <v>2.2999999999999998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496</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2" t="s">
        <v>477</v>
      </c>
      <c r="AP30" s="253"/>
      <c r="AQ30" s="254" t="s">
        <v>478</v>
      </c>
      <c r="AR30" s="255"/>
    </row>
    <row r="31" spans="1:46" x14ac:dyDescent="0.15">
      <c r="A31" s="247"/>
      <c r="AK31" s="256"/>
      <c r="AL31" s="257"/>
      <c r="AM31" s="257"/>
      <c r="AN31" s="258"/>
      <c r="AO31" s="1103"/>
      <c r="AP31" s="259" t="s">
        <v>479</v>
      </c>
      <c r="AQ31" s="260" t="s">
        <v>480</v>
      </c>
      <c r="AR31" s="261" t="s">
        <v>481</v>
      </c>
    </row>
    <row r="32" spans="1:46" ht="27" customHeight="1" x14ac:dyDescent="0.15">
      <c r="A32" s="247"/>
      <c r="AK32" s="1118" t="s">
        <v>499</v>
      </c>
      <c r="AL32" s="1119"/>
      <c r="AM32" s="1119"/>
      <c r="AN32" s="1120"/>
      <c r="AO32" s="291">
        <v>179569</v>
      </c>
      <c r="AP32" s="291">
        <v>470076</v>
      </c>
      <c r="AQ32" s="292">
        <v>167749</v>
      </c>
      <c r="AR32" s="293">
        <v>180.2</v>
      </c>
    </row>
    <row r="33" spans="1:46" ht="13.5" customHeight="1" x14ac:dyDescent="0.15">
      <c r="A33" s="247"/>
      <c r="AK33" s="1118" t="s">
        <v>500</v>
      </c>
      <c r="AL33" s="1119"/>
      <c r="AM33" s="1119"/>
      <c r="AN33" s="1120"/>
      <c r="AO33" s="291" t="s">
        <v>485</v>
      </c>
      <c r="AP33" s="291" t="s">
        <v>485</v>
      </c>
      <c r="AQ33" s="292" t="s">
        <v>485</v>
      </c>
      <c r="AR33" s="293" t="s">
        <v>485</v>
      </c>
    </row>
    <row r="34" spans="1:46" ht="27" customHeight="1" x14ac:dyDescent="0.15">
      <c r="A34" s="247"/>
      <c r="AK34" s="1118" t="s">
        <v>501</v>
      </c>
      <c r="AL34" s="1119"/>
      <c r="AM34" s="1119"/>
      <c r="AN34" s="1120"/>
      <c r="AO34" s="291" t="s">
        <v>485</v>
      </c>
      <c r="AP34" s="291" t="s">
        <v>485</v>
      </c>
      <c r="AQ34" s="292" t="s">
        <v>485</v>
      </c>
      <c r="AR34" s="293" t="s">
        <v>485</v>
      </c>
    </row>
    <row r="35" spans="1:46" ht="27" customHeight="1" x14ac:dyDescent="0.15">
      <c r="A35" s="247"/>
      <c r="AK35" s="1118" t="s">
        <v>502</v>
      </c>
      <c r="AL35" s="1119"/>
      <c r="AM35" s="1119"/>
      <c r="AN35" s="1120"/>
      <c r="AO35" s="291">
        <v>14275</v>
      </c>
      <c r="AP35" s="291">
        <v>37369</v>
      </c>
      <c r="AQ35" s="292">
        <v>32778</v>
      </c>
      <c r="AR35" s="293">
        <v>14</v>
      </c>
    </row>
    <row r="36" spans="1:46" ht="27" customHeight="1" x14ac:dyDescent="0.15">
      <c r="A36" s="247"/>
      <c r="AK36" s="1118" t="s">
        <v>503</v>
      </c>
      <c r="AL36" s="1119"/>
      <c r="AM36" s="1119"/>
      <c r="AN36" s="1120"/>
      <c r="AO36" s="291" t="s">
        <v>485</v>
      </c>
      <c r="AP36" s="291" t="s">
        <v>485</v>
      </c>
      <c r="AQ36" s="292">
        <v>4535</v>
      </c>
      <c r="AR36" s="293" t="s">
        <v>485</v>
      </c>
    </row>
    <row r="37" spans="1:46" ht="13.5" customHeight="1" x14ac:dyDescent="0.15">
      <c r="A37" s="247"/>
      <c r="AK37" s="1118" t="s">
        <v>504</v>
      </c>
      <c r="AL37" s="1119"/>
      <c r="AM37" s="1119"/>
      <c r="AN37" s="1120"/>
      <c r="AO37" s="291" t="s">
        <v>485</v>
      </c>
      <c r="AP37" s="291" t="s">
        <v>485</v>
      </c>
      <c r="AQ37" s="292">
        <v>1146</v>
      </c>
      <c r="AR37" s="293" t="s">
        <v>485</v>
      </c>
    </row>
    <row r="38" spans="1:46" ht="27" customHeight="1" x14ac:dyDescent="0.15">
      <c r="A38" s="247"/>
      <c r="AK38" s="1121" t="s">
        <v>505</v>
      </c>
      <c r="AL38" s="1122"/>
      <c r="AM38" s="1122"/>
      <c r="AN38" s="1123"/>
      <c r="AO38" s="294" t="s">
        <v>485</v>
      </c>
      <c r="AP38" s="294" t="s">
        <v>485</v>
      </c>
      <c r="AQ38" s="295">
        <v>37</v>
      </c>
      <c r="AR38" s="283" t="s">
        <v>485</v>
      </c>
      <c r="AS38" s="290"/>
    </row>
    <row r="39" spans="1:46" x14ac:dyDescent="0.15">
      <c r="A39" s="247"/>
      <c r="AK39" s="1121" t="s">
        <v>506</v>
      </c>
      <c r="AL39" s="1122"/>
      <c r="AM39" s="1122"/>
      <c r="AN39" s="1123"/>
      <c r="AO39" s="291" t="s">
        <v>485</v>
      </c>
      <c r="AP39" s="291" t="s">
        <v>485</v>
      </c>
      <c r="AQ39" s="292">
        <v>-7395</v>
      </c>
      <c r="AR39" s="293" t="s">
        <v>485</v>
      </c>
      <c r="AS39" s="290"/>
    </row>
    <row r="40" spans="1:46" ht="27" customHeight="1" x14ac:dyDescent="0.15">
      <c r="A40" s="247"/>
      <c r="AK40" s="1118" t="s">
        <v>507</v>
      </c>
      <c r="AL40" s="1119"/>
      <c r="AM40" s="1119"/>
      <c r="AN40" s="1120"/>
      <c r="AO40" s="291">
        <v>-136242</v>
      </c>
      <c r="AP40" s="291">
        <v>-356654</v>
      </c>
      <c r="AQ40" s="292">
        <v>-144519</v>
      </c>
      <c r="AR40" s="293">
        <v>146.80000000000001</v>
      </c>
      <c r="AS40" s="290"/>
    </row>
    <row r="41" spans="1:46" x14ac:dyDescent="0.15">
      <c r="A41" s="247"/>
      <c r="AK41" s="1124" t="s">
        <v>287</v>
      </c>
      <c r="AL41" s="1125"/>
      <c r="AM41" s="1125"/>
      <c r="AN41" s="1126"/>
      <c r="AO41" s="291">
        <v>57602</v>
      </c>
      <c r="AP41" s="291">
        <v>150791</v>
      </c>
      <c r="AQ41" s="292">
        <v>54333</v>
      </c>
      <c r="AR41" s="293">
        <v>177.5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3" t="s">
        <v>477</v>
      </c>
      <c r="AN49" s="1115" t="s">
        <v>510</v>
      </c>
      <c r="AO49" s="1116"/>
      <c r="AP49" s="1116"/>
      <c r="AQ49" s="1116"/>
      <c r="AR49" s="1117"/>
    </row>
    <row r="50" spans="1:44" x14ac:dyDescent="0.15">
      <c r="A50" s="247"/>
      <c r="AK50" s="305"/>
      <c r="AL50" s="306"/>
      <c r="AM50" s="1114"/>
      <c r="AN50" s="307" t="s">
        <v>511</v>
      </c>
      <c r="AO50" s="308" t="s">
        <v>512</v>
      </c>
      <c r="AP50" s="309" t="s">
        <v>513</v>
      </c>
      <c r="AQ50" s="310" t="s">
        <v>514</v>
      </c>
      <c r="AR50" s="311" t="s">
        <v>515</v>
      </c>
    </row>
    <row r="51" spans="1:44" x14ac:dyDescent="0.15">
      <c r="A51" s="247"/>
      <c r="AK51" s="303" t="s">
        <v>516</v>
      </c>
      <c r="AL51" s="304"/>
      <c r="AM51" s="312">
        <v>487673</v>
      </c>
      <c r="AN51" s="313">
        <v>1142091</v>
      </c>
      <c r="AO51" s="314">
        <v>52.8</v>
      </c>
      <c r="AP51" s="315">
        <v>332350</v>
      </c>
      <c r="AQ51" s="316">
        <v>4.9000000000000004</v>
      </c>
      <c r="AR51" s="317">
        <v>47.9</v>
      </c>
    </row>
    <row r="52" spans="1:44" x14ac:dyDescent="0.15">
      <c r="A52" s="247"/>
      <c r="AK52" s="318"/>
      <c r="AL52" s="319" t="s">
        <v>517</v>
      </c>
      <c r="AM52" s="320">
        <v>326006</v>
      </c>
      <c r="AN52" s="321">
        <v>763480</v>
      </c>
      <c r="AO52" s="322">
        <v>150.9</v>
      </c>
      <c r="AP52" s="323">
        <v>200453</v>
      </c>
      <c r="AQ52" s="324">
        <v>0.7</v>
      </c>
      <c r="AR52" s="325">
        <v>150.19999999999999</v>
      </c>
    </row>
    <row r="53" spans="1:44" x14ac:dyDescent="0.15">
      <c r="A53" s="247"/>
      <c r="AK53" s="303" t="s">
        <v>518</v>
      </c>
      <c r="AL53" s="304"/>
      <c r="AM53" s="312">
        <v>302609</v>
      </c>
      <c r="AN53" s="313">
        <v>718786</v>
      </c>
      <c r="AO53" s="314">
        <v>-37.1</v>
      </c>
      <c r="AP53" s="315">
        <v>362690</v>
      </c>
      <c r="AQ53" s="316">
        <v>9.1</v>
      </c>
      <c r="AR53" s="317">
        <v>-46.2</v>
      </c>
    </row>
    <row r="54" spans="1:44" x14ac:dyDescent="0.15">
      <c r="A54" s="247"/>
      <c r="AK54" s="318"/>
      <c r="AL54" s="319" t="s">
        <v>517</v>
      </c>
      <c r="AM54" s="320">
        <v>120862</v>
      </c>
      <c r="AN54" s="321">
        <v>287083</v>
      </c>
      <c r="AO54" s="322">
        <v>-62.4</v>
      </c>
      <c r="AP54" s="323">
        <v>172580</v>
      </c>
      <c r="AQ54" s="324">
        <v>-13.9</v>
      </c>
      <c r="AR54" s="325">
        <v>-48.5</v>
      </c>
    </row>
    <row r="55" spans="1:44" x14ac:dyDescent="0.15">
      <c r="A55" s="247"/>
      <c r="AK55" s="303" t="s">
        <v>519</v>
      </c>
      <c r="AL55" s="304"/>
      <c r="AM55" s="312">
        <v>508758</v>
      </c>
      <c r="AN55" s="313">
        <v>1259302</v>
      </c>
      <c r="AO55" s="314">
        <v>75.2</v>
      </c>
      <c r="AP55" s="315">
        <v>296093</v>
      </c>
      <c r="AQ55" s="316">
        <v>-18.399999999999999</v>
      </c>
      <c r="AR55" s="317">
        <v>93.6</v>
      </c>
    </row>
    <row r="56" spans="1:44" x14ac:dyDescent="0.15">
      <c r="A56" s="247"/>
      <c r="AK56" s="318"/>
      <c r="AL56" s="319" t="s">
        <v>517</v>
      </c>
      <c r="AM56" s="320">
        <v>360344</v>
      </c>
      <c r="AN56" s="321">
        <v>891941</v>
      </c>
      <c r="AO56" s="322">
        <v>210.7</v>
      </c>
      <c r="AP56" s="323">
        <v>140545</v>
      </c>
      <c r="AQ56" s="324">
        <v>-18.600000000000001</v>
      </c>
      <c r="AR56" s="325">
        <v>229.3</v>
      </c>
    </row>
    <row r="57" spans="1:44" x14ac:dyDescent="0.15">
      <c r="A57" s="247"/>
      <c r="AK57" s="303" t="s">
        <v>520</v>
      </c>
      <c r="AL57" s="304"/>
      <c r="AM57" s="312">
        <v>842429</v>
      </c>
      <c r="AN57" s="313">
        <v>2138145</v>
      </c>
      <c r="AO57" s="314">
        <v>69.8</v>
      </c>
      <c r="AP57" s="315">
        <v>308655</v>
      </c>
      <c r="AQ57" s="316">
        <v>4.2</v>
      </c>
      <c r="AR57" s="317">
        <v>65.599999999999994</v>
      </c>
    </row>
    <row r="58" spans="1:44" x14ac:dyDescent="0.15">
      <c r="A58" s="247"/>
      <c r="AK58" s="318"/>
      <c r="AL58" s="319" t="s">
        <v>517</v>
      </c>
      <c r="AM58" s="320">
        <v>680923</v>
      </c>
      <c r="AN58" s="321">
        <v>1728231</v>
      </c>
      <c r="AO58" s="322">
        <v>93.8</v>
      </c>
      <c r="AP58" s="323">
        <v>169887</v>
      </c>
      <c r="AQ58" s="324">
        <v>20.9</v>
      </c>
      <c r="AR58" s="325">
        <v>72.900000000000006</v>
      </c>
    </row>
    <row r="59" spans="1:44" x14ac:dyDescent="0.15">
      <c r="A59" s="247"/>
      <c r="AK59" s="303" t="s">
        <v>521</v>
      </c>
      <c r="AL59" s="304"/>
      <c r="AM59" s="312">
        <v>191361</v>
      </c>
      <c r="AN59" s="313">
        <v>500945</v>
      </c>
      <c r="AO59" s="314">
        <v>-76.599999999999994</v>
      </c>
      <c r="AP59" s="315">
        <v>325476</v>
      </c>
      <c r="AQ59" s="316">
        <v>5.4</v>
      </c>
      <c r="AR59" s="317">
        <v>-82</v>
      </c>
    </row>
    <row r="60" spans="1:44" x14ac:dyDescent="0.15">
      <c r="A60" s="247"/>
      <c r="AK60" s="318"/>
      <c r="AL60" s="319" t="s">
        <v>517</v>
      </c>
      <c r="AM60" s="320">
        <v>113124</v>
      </c>
      <c r="AN60" s="321">
        <v>296136</v>
      </c>
      <c r="AO60" s="322">
        <v>-82.9</v>
      </c>
      <c r="AP60" s="323">
        <v>190204</v>
      </c>
      <c r="AQ60" s="324">
        <v>12</v>
      </c>
      <c r="AR60" s="325">
        <v>-94.9</v>
      </c>
    </row>
    <row r="61" spans="1:44" x14ac:dyDescent="0.15">
      <c r="A61" s="247"/>
      <c r="AK61" s="303" t="s">
        <v>522</v>
      </c>
      <c r="AL61" s="326"/>
      <c r="AM61" s="312">
        <v>466566</v>
      </c>
      <c r="AN61" s="313">
        <v>1151854</v>
      </c>
      <c r="AO61" s="314">
        <v>16.8</v>
      </c>
      <c r="AP61" s="315">
        <v>325053</v>
      </c>
      <c r="AQ61" s="327">
        <v>1</v>
      </c>
      <c r="AR61" s="317">
        <v>15.8</v>
      </c>
    </row>
    <row r="62" spans="1:44" x14ac:dyDescent="0.15">
      <c r="A62" s="247"/>
      <c r="AK62" s="318"/>
      <c r="AL62" s="319" t="s">
        <v>517</v>
      </c>
      <c r="AM62" s="320">
        <v>320252</v>
      </c>
      <c r="AN62" s="321">
        <v>793374</v>
      </c>
      <c r="AO62" s="322">
        <v>62</v>
      </c>
      <c r="AP62" s="323">
        <v>174734</v>
      </c>
      <c r="AQ62" s="324">
        <v>0.2</v>
      </c>
      <c r="AR62" s="325">
        <v>61.8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fcXkL8anCsJiUTLGVD/UtFaLDHg9P7hqQ194iCMnWW/FN6etwQl0brJuTFnay6oHe4XcxfCQe2nvbFPPtCqvDg==" saltValue="0Kx1jiGAgpD3v5OJ1ESc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CY4Ovia0rnL2xweSc0ERGfozTquXhlSA9aOZC8cS/O44HZYdbgd3cE/dniSUjtsxGo1AjSEBxzYo9k5MXW31BA==" saltValue="lIzQBjGHX/KIplwWjJBG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rywt6vdYeJA99UHeZxKuLwlsAcB7XHdF3xNQtdTR/CX5E3QumBhBSXyjKfBEbGb+V8KKx9zUs5CkqsIzG+K4+g==" saltValue="zFWswIsmZjct7e0o/3BbE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7" t="s">
        <v>3</v>
      </c>
      <c r="D47" s="1127"/>
      <c r="E47" s="1128"/>
      <c r="F47" s="11">
        <v>60.89</v>
      </c>
      <c r="G47" s="12">
        <v>61.26</v>
      </c>
      <c r="H47" s="12">
        <v>72.75</v>
      </c>
      <c r="I47" s="12">
        <v>83.57</v>
      </c>
      <c r="J47" s="13">
        <v>78.12</v>
      </c>
    </row>
    <row r="48" spans="2:10" ht="57.75" customHeight="1" x14ac:dyDescent="0.15">
      <c r="B48" s="14"/>
      <c r="C48" s="1129" t="s">
        <v>4</v>
      </c>
      <c r="D48" s="1129"/>
      <c r="E48" s="1130"/>
      <c r="F48" s="15">
        <v>3.12</v>
      </c>
      <c r="G48" s="16">
        <v>7.64</v>
      </c>
      <c r="H48" s="16">
        <v>14.5</v>
      </c>
      <c r="I48" s="16">
        <v>11.33</v>
      </c>
      <c r="J48" s="17">
        <v>11.77</v>
      </c>
    </row>
    <row r="49" spans="2:10" ht="57.75" customHeight="1" thickBot="1" x14ac:dyDescent="0.2">
      <c r="B49" s="18"/>
      <c r="C49" s="1131" t="s">
        <v>5</v>
      </c>
      <c r="D49" s="1131"/>
      <c r="E49" s="1132"/>
      <c r="F49" s="19">
        <v>9.2799999999999994</v>
      </c>
      <c r="G49" s="20">
        <v>17.13</v>
      </c>
      <c r="H49" s="20">
        <v>17.71</v>
      </c>
      <c r="I49" s="20">
        <v>5.13</v>
      </c>
      <c r="J49" s="21">
        <v>15.17</v>
      </c>
    </row>
    <row r="50" spans="2:10" x14ac:dyDescent="0.15"/>
  </sheetData>
  <sheetProtection algorithmName="SHA-512" hashValue="0UtMRhV3Yz3wBILF5X1bKLRuPRdDxxw2v8nxGHQi3iHEQfXCbACMW5mh8gHjaQmYXkJfZsqHRJ1n40XHnO2h1g==" saltValue="XrC13AGECJ799eBGrt+c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藤本 奈巳</cp:lastModifiedBy>
  <dcterms:created xsi:type="dcterms:W3CDTF">2026-02-26T10:04:39Z</dcterms:created>
  <dcterms:modified xsi:type="dcterms:W3CDTF">2026-03-18T01:02:52Z</dcterms:modified>
  <cp:category/>
</cp:coreProperties>
</file>