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<sst xmlns="http://schemas.openxmlformats.org/spreadsheetml/2006/main" count="1240" uniqueCount="609">
  <si>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</si>
  <si>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</si>
  <si>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</si>
  <si>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</si>
  <si>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</si>
  <si>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</si>
  <si>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</si>
  <si>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</si>
  <si>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</si>
  <si>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</si>
  <si>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</si>
  <si>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</si>
  <si>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</si>
  <si>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</si>
  <si>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</si>
  <si>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</si>
  <si>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</si>
  <si>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</si>
  <si>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</si>
  <si>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</si>
  <si>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</si>
  <si>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</si>
  <si>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</si>
  <si>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</si>
  <si>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</si>
  <si>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</si>
  <si>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</si>
  <si>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</si>
  <si>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</si>
  <si>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</si>
  <si>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</si>
  <si>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</si>
  <si>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</si>
  <si>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</si>
  <si>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</si>
  <si>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</si>
  <si>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</si>
  <si>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</si>
  <si>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</si>
  <si>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</si>
  <si>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</si>
  <si>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</si>
  <si>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</si>
  <si>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</si>
  <si>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</si>
  <si>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</si>
  <si>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</si>
  <si>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</si>
  <si>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</si>
  <si>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</si>
  <si>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</si>
  <si>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</si>
  <si>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</si>
  <si>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</si>
  <si>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</si>
  <si>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</si>
  <si>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</si>
  <si>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</si>
  <si>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</si>
  <si>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</si>
  <si>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</si>
  <si>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</si>
  <si>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</si>
  <si>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</si>
  <si>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</si>
  <si>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</si>
  <si>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</si>
  <si>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</si>
  <si>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</si>
  <si>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</si>
  <si>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</si>
  <si>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</si>
  <si>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</si>
  <si>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</si>
  <si>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</si>
  <si>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</si>
  <si>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</si>
  <si>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</si>
  <si>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</si>
  <si>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</si>
  <si>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</si>
  <si>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</si>
  <si>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</si>
  <si>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</si>
  <si>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</si>
  <si>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</si>
  <si>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</si>
  <si>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</si>
  <si>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</si>
  <si>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</si>
  <si>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</si>
  <si>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</si>
  <si>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</si>
  <si>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</si>
  <si>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</si>
  <si>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</si>
  <si>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</si>
  <si>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</si>
  <si>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</si>
  <si>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</si>
  <si>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</si>
  <si>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</si>
  <si>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</si>
  <si>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</si>
  <si>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</si>
  <si>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</si>
  <si>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</si>
  <si>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</si>
  <si>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</si>
  <si>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</si>
  <si>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</si>
  <si>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</si>
  <si>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</si>
  <si>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</si>
  <si>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</si>
  <si>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</si>
  <si>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</si>
  <si>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</si>
  <si>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</si>
  <si>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</si>
  <si>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</si>
  <si>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</si>
  <si>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</si>
  <si>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</si>
  <si>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</si>
  <si>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</si>
  <si>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</si>
  <si>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</si>
  <si>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</si>
  <si>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</si>
  <si>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</si>
  <si>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</si>
  <si>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</si>
  <si>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</si>
  <si>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</si>
  <si>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</si>
  <si>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</si>
  <si>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</si>
  <si>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</si>
  <si>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</si>
  <si>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</si>
  <si>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</si>
  <si>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</si>
  <si>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</si>
  <si>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</si>
  <si>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</si>
  <si>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</si>
  <si>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</si>
  <si>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</si>
  <si>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</si>
  <si>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</si>
  <si>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</si>
  <si>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</si>
  <si>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</si>
  <si>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</si>
  <si>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</si>
  <si>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</si>
  <si>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</si>
  <si>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</si>
  <si>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</si>
  <si>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</si>
  <si>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</si>
  <si>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</si>
  <si>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</si>
  <si>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</si>
  <si>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</si>
  <si>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</si>
  <si>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</si>
  <si>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</si>
  <si>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</si>
  <si>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</si>
  <si>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</si>
  <si>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</si>
  <si>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</si>
  <si>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</si>
  <si>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</si>
  <si>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</si>
  <si>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</si>
  <si>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</si>
  <si>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</si>
  <si>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</si>
  <si>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</si>
  <si>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</si>
  <si>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</si>
  <si>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</si>
  <si>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</si>
  <si>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</si>
  <si>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</si>
  <si>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</si>
  <si>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</si>
  <si>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</si>
  <si>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</si>
  <si>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</si>
  <si>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</si>
  <si>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</si>
  <si>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</si>
  <si>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</si>
  <si>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</si>
  <si>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</si>
  <si>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</si>
  <si>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</si>
  <si>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</si>
  <si>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</si>
  <si>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</si>
  <si>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</si>
  <si>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</si>
  <si>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</si>
  <si>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</si>
  <si>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</si>
  <si>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</si>
  <si>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</si>
  <si>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</si>
  <si>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</si>
  <si>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和歌山県北山村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</si>
  <si>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</si>
  <si>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</si>
  <si>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</si>
  <si>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</si>
  <si>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</si>
  <si>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</si>
  <si>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</si>
  <si>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</si>
  <si>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</si>
  <si>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</si>
  <si>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</si>
  <si>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</si>
  <si>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</si>
  <si>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</si>
  <si>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</si>
  <si>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</si>
  <si>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</si>
  <si>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</si>
  <si>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</si>
  <si>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</si>
  <si>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</si>
  <si>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</si>
  <si>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</si>
  <si>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</si>
  <si>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</si>
  <si>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</si>
  <si>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</si>
  <si>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</si>
  <si>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</si>
  <si>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</si>
  <si>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</si>
  <si>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</si>
  <si>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</si>
  <si>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</si>
  <si>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</si>
  <si>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</si>
  <si>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</si>
  <si>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</si>
  <si>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</si>
  <si>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</si>
  <si>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</si>
  <si>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</si>
  <si>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</si>
  <si>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</si>
  <si>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</si>
  <si>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</si>
  <si>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</si>
  <si>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</si>
  <si>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</si>
  <si>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</si>
  <si>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</si>
  <si>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</si>
  <si>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</si>
  <si>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</si>
  <si>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</si>
  <si>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</si>
  <si>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</si>
  <si>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</si>
  <si>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</si>
  <si>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</si>
  <si>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</si>
  <si>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</si>
  <si>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</si>
  <si>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</si>
  <si>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</si>
  <si>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</si>
  <si>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</si>
  <si>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</si>
  <si>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</si>
  <si>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</si>
  <si>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</si>
  <si>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</si>
  <si>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</si>
  <si>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</si>
  <si>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</si>
  <si>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</si>
  <si>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</si>
  <si>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</si>
  <si>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</si>
  <si>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</si>
  <si>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</si>
  <si>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</si>
  <si>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</si>
  <si>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</si>
  <si>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</si>
  <si>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</si>
  <si>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</si>
  <si>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</si>
  <si>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</si>
  <si>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</si>
  <si>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</si>
  <si>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</si>
  <si>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</si>
  <si>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</si>
  <si>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</si>
  <si>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</si>
  <si>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</si>
  <si>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</si>
  <si>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</si>
  <si>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</si>
  <si>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</si>
  <si>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</si>
  <si>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</si>
  <si>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</si>
  <si>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</si>
  <si>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</si>
  <si>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</si>
  <si>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</si>
  <si>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</si>
  <si>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</si>
  <si>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</si>
  <si>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</si>
  <si>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</si>
  <si>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</si>
  <si>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</si>
  <si>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</si>
  <si>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</si>
  <si>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</si>
  <si>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</si>
  <si>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</si>
  <si>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観光施設</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</si>
  <si>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</si>
  <si>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</si>
  <si>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</si>
  <si>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</si>
  <si>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</si>
  <si>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</si>
  <si>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</si>
  <si>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</si>
  <si>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</si>
  <si>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</si>
  <si>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</si>
  <si>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</si>
  <si>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</si>
  <si>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</si>
  <si>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</si>
  <si>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</si>
  <si>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</si>
  <si>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</si>
  <si>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</si>
  <si>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</si>
  <si>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</si>
  <si>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</si>
  <si>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</si>
  <si>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</si>
  <si>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</si>
  <si>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</si>
  <si>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</si>
  <si>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</si>
  <si>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</si>
  <si>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</si>
  <si>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</si>
  <si>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</si>
  <si>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和歌山県北山村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</si>
  <si>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</si>
  <si>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</si>
  <si>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</si>
  <si>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</si>
  <si>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</si>
  <si>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</si>
  <si>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</si>
  <si>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</si>
  <si>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</si>
  <si>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</si>
  <si>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</si>
  <si>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</si>
  <si>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</si>
  <si>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</si>
  <si>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</si>
  <si>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</si>
  <si>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</si>
  <si>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</si>
  <si>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</si>
  <si>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</si>
  <si>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</si>
  <si>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</si>
  <si>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</si>
  <si>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</si>
  <si>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</si>
  <si>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</si>
  <si>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</si>
  <si>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</si>
  <si>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</si>
  <si>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</si>
  <si>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</si>
  <si>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</si>
  <si>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</si>
  <si>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</si>
  <si>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</si>
  <si>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国民健康保険直営診療所特別会計</t>
    <phoneticPr fontId="5"/>
  </si>
  <si>
    <t>後期高齢者医療特別会計</t>
    <phoneticPr fontId="5"/>
  </si>
  <si>
    <t>簡易水道特別会計</t>
    <phoneticPr fontId="5"/>
  </si>
  <si>
    <t>法非適用企業</t>
    <phoneticPr fontId="5"/>
  </si>
  <si>
    <t>地域振興特別会計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</si>
  <si>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</si>
  <si>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</si>
  <si>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</si>
  <si>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</si>
  <si>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</si>
  <si>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</si>
  <si>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</si>
  <si>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</si>
  <si>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</si>
  <si>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</si>
  <si>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</si>
  <si>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</si>
  <si>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</si>
  <si>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</si>
  <si>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</si>
  <si>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</si>
  <si>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</si>
  <si>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</si>
  <si>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</si>
  <si>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</si>
  <si>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</si>
  <si>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</si>
  <si>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</si>
  <si>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</si>
  <si>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</si>
  <si>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</si>
  <si>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</si>
  <si>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</si>
  <si>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</si>
  <si>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</si>
  <si>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</si>
  <si>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</si>
  <si>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</si>
  <si>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</si>
  <si>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</si>
  <si>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</si>
  <si>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</si>
  <si>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</si>
  <si>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</si>
  <si>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</si>
  <si>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</si>
  <si>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</si>
  <si>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</si>
  <si>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</si>
  <si>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</si>
  <si>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</si>
  <si>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</si>
  <si>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</si>
  <si>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</si>
  <si>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</si>
  <si>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</si>
  <si>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</si>
  <si>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</si>
  <si>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</si>
  <si>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</si>
  <si>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</si>
  <si>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</si>
  <si>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</si>
  <si>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</si>
  <si>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</si>
  <si>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</si>
  <si>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</si>
  <si>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</si>
  <si>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</si>
  <si>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</si>
  <si>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</si>
  <si>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</si>
  <si>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</si>
  <si>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</si>
  <si>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</si>
  <si>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</si>
  <si>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</si>
  <si>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</si>
  <si>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</si>
  <si>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</si>
  <si>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</si>
  <si>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</si>
  <si>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</si>
  <si>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</si>
  <si>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</si>
  <si>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</si>
  <si>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</si>
  <si>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</si>
  <si>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</si>
  <si>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</si>
  <si>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</si>
  <si>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</si>
  <si>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</si>
  <si>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</si>
  <si>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</si>
  <si>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</si>
  <si>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</si>
  <si>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</si>
  <si>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</si>
  <si>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</si>
  <si>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</si>
  <si>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</si>
  <si>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</si>
  <si>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</si>
  <si>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</si>
  <si>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</si>
  <si>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</si>
  <si>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</si>
  <si>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</si>
  <si>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</si>
  <si>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</si>
  <si>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</si>
  <si>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</si>
  <si>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</si>
  <si>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</si>
  <si>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</si>
  <si>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</si>
  <si>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</si>
  <si>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</si>
  <si>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</si>
  <si>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</si>
  <si>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</si>
  <si>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</si>
  <si>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</si>
  <si>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</si>
  <si>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</si>
  <si>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</si>
  <si>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</si>
  <si>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</si>
  <si>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</si>
  <si>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</si>
  <si>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</si>
  <si>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</si>
  <si>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</si>
  <si>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</si>
  <si>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</si>
  <si>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</si>
  <si>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</si>
  <si>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</si>
  <si>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</si>
  <si>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</si>
  <si>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</si>
  <si>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</si>
  <si>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</si>
  <si>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</si>
  <si>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</si>
  <si>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</si>
  <si>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</si>
  <si>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</si>
  <si>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4.16</t>
  </si>
  <si>
    <t>▲ 33.95</t>
  </si>
  <si>
    <t>▲ 51.00</t>
  </si>
  <si>
    <t>一般会計</t>
  </si>
  <si>
    <t>国民健康保険特別会計</t>
  </si>
  <si>
    <t>介護保険特別会計</t>
  </si>
  <si>
    <t>簡易水道特別会計</t>
  </si>
  <si>
    <t>後期高齢者医療特別会計</t>
  </si>
  <si>
    <t>国民健康保険直営診療所特別会計</t>
  </si>
  <si>
    <t>地域振興特別会計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</si>
  <si>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</si>
  <si>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</si>
  <si>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</si>
  <si>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</si>
  <si>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</si>
  <si>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</si>
  <si>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</si>
  <si>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</si>
  <si>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</si>
  <si>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</si>
  <si>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和歌山県市町村総合事務組合</t>
    <rPh sb="0" eb="4">
      <t>ワカヤマケン</t>
    </rPh>
    <rPh sb="4" eb="7">
      <t>シチョウソン</t>
    </rPh>
    <rPh sb="7" eb="9">
      <t>ソウゴウ</t>
    </rPh>
    <rPh sb="9" eb="11">
      <t>ジム</t>
    </rPh>
    <rPh sb="11" eb="13">
      <t>クミアイ</t>
    </rPh>
    <phoneticPr fontId="2"/>
  </si>
  <si>
    <t>紀南学園事務組合</t>
    <rPh sb="0" eb="2">
      <t>キナン</t>
    </rPh>
    <rPh sb="2" eb="4">
      <t>ガクエン</t>
    </rPh>
    <rPh sb="4" eb="6">
      <t>ジム</t>
    </rPh>
    <rPh sb="6" eb="8">
      <t>クミアイ</t>
    </rPh>
    <phoneticPr fontId="2"/>
  </si>
  <si>
    <t>和歌山県地方税回収機構</t>
    <rPh sb="0" eb="4">
      <t>ワカヤマケン</t>
    </rPh>
    <rPh sb="4" eb="7">
      <t>チホウゼイ</t>
    </rPh>
    <rPh sb="7" eb="9">
      <t>カイシュウ</t>
    </rPh>
    <rPh sb="9" eb="11">
      <t>キコウ</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</si>
  <si>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</si>
  <si>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和歌山県後期高齢者医療広域連合（特別会計分）</t>
    <rPh sb="0" eb="4">
      <t>ワカヤマケン</t>
    </rPh>
    <rPh sb="4" eb="6">
      <t>コウキ</t>
    </rPh>
    <rPh sb="6" eb="9">
      <t>コウレイシャ</t>
    </rPh>
    <rPh sb="9" eb="11">
      <t>イリョウ</t>
    </rPh>
    <rPh sb="11" eb="13">
      <t>コウイキ</t>
    </rPh>
    <rPh sb="13" eb="15">
      <t>レンゴウ</t>
    </rPh>
    <rPh sb="16" eb="18">
      <t>トクベツ</t>
    </rPh>
    <rPh sb="18" eb="20">
      <t>カイケイ</t>
    </rPh>
    <rPh sb="20" eb="21">
      <t>ブン</t>
    </rPh>
    <phoneticPr fontId="2"/>
  </si>
  <si>
    <t>紀南環境衛生事務組合</t>
    <rPh sb="0" eb="2">
      <t>キナン</t>
    </rPh>
    <rPh sb="2" eb="4">
      <t>カンキョウ</t>
    </rPh>
    <rPh sb="4" eb="6">
      <t>エイセイ</t>
    </rPh>
    <rPh sb="6" eb="8">
      <t>ジム</t>
    </rPh>
    <rPh sb="8" eb="10">
      <t>クミアイ</t>
    </rPh>
    <phoneticPr fontId="2"/>
  </si>
  <si>
    <t>新宮周辺広域市町村圏事務組合（公）</t>
    <rPh sb="0" eb="2">
      <t>シングウ</t>
    </rPh>
    <rPh sb="2" eb="4">
      <t>シュウヘン</t>
    </rPh>
    <rPh sb="4" eb="6">
      <t>コウイキ</t>
    </rPh>
    <rPh sb="6" eb="9">
      <t>シチョウソン</t>
    </rPh>
    <rPh sb="9" eb="10">
      <t>ケン</t>
    </rPh>
    <rPh sb="10" eb="12">
      <t>ジム</t>
    </rPh>
    <rPh sb="12" eb="14">
      <t>クミアイ</t>
    </rPh>
    <rPh sb="15" eb="16">
      <t>コウ</t>
    </rPh>
    <phoneticPr fontId="2"/>
  </si>
  <si>
    <t>東牟婁郡町村新宮市老人福祉施設事務組合（公）</t>
    <rPh sb="0" eb="1">
      <t>ヒガシ</t>
    </rPh>
    <rPh sb="1" eb="2">
      <t>ム</t>
    </rPh>
    <rPh sb="2" eb="3">
      <t>ロウ</t>
    </rPh>
    <rPh sb="3" eb="4">
      <t>グン</t>
    </rPh>
    <rPh sb="4" eb="6">
      <t>チョウソン</t>
    </rPh>
    <rPh sb="6" eb="9">
      <t>シングウシ</t>
    </rPh>
    <rPh sb="9" eb="11">
      <t>ロウジン</t>
    </rPh>
    <rPh sb="11" eb="13">
      <t>フクシ</t>
    </rPh>
    <rPh sb="13" eb="15">
      <t>シセツ</t>
    </rPh>
    <rPh sb="15" eb="17">
      <t>ジム</t>
    </rPh>
    <rPh sb="17" eb="19">
      <t>クミアイ</t>
    </rPh>
    <rPh sb="20" eb="21">
      <t>コウ</t>
    </rPh>
    <phoneticPr fontId="2"/>
  </si>
  <si>
    <t>東牟婁郡町村新宮市老人福祉施設事務組合（普）</t>
    <rPh sb="0" eb="1">
      <t>ヒガシ</t>
    </rPh>
    <rPh sb="1" eb="2">
      <t>ム</t>
    </rPh>
    <rPh sb="2" eb="3">
      <t>ロウ</t>
    </rPh>
    <rPh sb="3" eb="4">
      <t>グン</t>
    </rPh>
    <rPh sb="4" eb="6">
      <t>チョウソン</t>
    </rPh>
    <rPh sb="6" eb="9">
      <t>シングウシ</t>
    </rPh>
    <rPh sb="9" eb="11">
      <t>ロウジン</t>
    </rPh>
    <rPh sb="11" eb="13">
      <t>フクシ</t>
    </rPh>
    <rPh sb="13" eb="15">
      <t>シセツ</t>
    </rPh>
    <rPh sb="15" eb="17">
      <t>ジム</t>
    </rPh>
    <rPh sb="17" eb="19">
      <t>クミアイ</t>
    </rPh>
    <rPh sb="20" eb="21">
      <t>フ</t>
    </rPh>
    <phoneticPr fontId="2"/>
  </si>
  <si>
    <t>新宮周辺広域市町村圏事務組合（普）</t>
    <rPh sb="0" eb="2">
      <t>シングウ</t>
    </rPh>
    <rPh sb="2" eb="4">
      <t>シュウヘン</t>
    </rPh>
    <rPh sb="4" eb="6">
      <t>コウイキ</t>
    </rPh>
    <rPh sb="6" eb="9">
      <t>シチョウソン</t>
    </rPh>
    <rPh sb="9" eb="10">
      <t>ケン</t>
    </rPh>
    <rPh sb="10" eb="12">
      <t>ジム</t>
    </rPh>
    <rPh sb="12" eb="14">
      <t>クミアイ</t>
    </rPh>
    <rPh sb="15" eb="16">
      <t>フ</t>
    </rPh>
    <phoneticPr fontId="2"/>
  </si>
  <si>
    <t>-</t>
    <phoneticPr fontId="2"/>
  </si>
  <si>
    <t>北山振興株式会社</t>
    <rPh sb="0" eb="2">
      <t>キタヤマ</t>
    </rPh>
    <rPh sb="2" eb="4">
      <t>シンコウ</t>
    </rPh>
    <rPh sb="4" eb="6">
      <t>カブシキ</t>
    </rPh>
    <rPh sb="6" eb="8">
      <t>カイシャ</t>
    </rPh>
    <phoneticPr fontId="2"/>
  </si>
  <si>
    <t>(株)じゃばらいず北山</t>
    <rPh sb="0" eb="3">
      <t>カブシキガイシャ</t>
    </rPh>
    <rPh sb="9" eb="11">
      <t>キタヤマ</t>
    </rPh>
    <phoneticPr fontId="2"/>
  </si>
  <si>
    <t>-</t>
    <phoneticPr fontId="2"/>
  </si>
  <si>
    <t>-</t>
    <phoneticPr fontId="2"/>
  </si>
  <si>
    <t>-</t>
    <phoneticPr fontId="2"/>
  </si>
  <si>
    <t>ふるさとむらづくり基金</t>
    <rPh sb="9" eb="11">
      <t>キキン</t>
    </rPh>
    <phoneticPr fontId="2"/>
  </si>
  <si>
    <t>社会福祉基金</t>
    <rPh sb="0" eb="2">
      <t>シャカイ</t>
    </rPh>
    <rPh sb="2" eb="4">
      <t>フクシ</t>
    </rPh>
    <rPh sb="4" eb="6">
      <t>キキン</t>
    </rPh>
    <phoneticPr fontId="2"/>
  </si>
  <si>
    <t>安心安全まちづくり基金</t>
    <rPh sb="0" eb="2">
      <t>アンシン</t>
    </rPh>
    <rPh sb="2" eb="4">
      <t>アンゼン</t>
    </rPh>
    <rPh sb="9" eb="11">
      <t>キキン</t>
    </rPh>
    <phoneticPr fontId="2"/>
  </si>
  <si>
    <t>ふるさと基金</t>
    <rPh sb="4" eb="6">
      <t>キキン</t>
    </rPh>
    <phoneticPr fontId="2"/>
  </si>
  <si>
    <t>ふるさと・水と土保全基金</t>
    <rPh sb="5" eb="6">
      <t>ミズ</t>
    </rPh>
    <rPh sb="7" eb="8">
      <t>ツチ</t>
    </rPh>
    <rPh sb="8" eb="10">
      <t>ホゼン</t>
    </rPh>
    <rPh sb="10" eb="12">
      <t>キキン</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</si>
  <si>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</si>
  <si>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</si>
  <si>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</si>
  <si>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</si>
  <si>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</si>
  <si>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</si>
  <si>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</si>
  <si>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率についてはこれまで低い水準を推移してきたものの、簡易水道事業や大型公共事業の起債の償還開始により令和元年度は4.2％と若干上昇しており、今後も上昇の見込みである。今後も大型事業や施設の更新が控えており、交付税算入率の高い地方債を活用しつつ、計画的な事業実施による公債費率の平準化が必要である。</t>
    <rPh sb="0" eb="6">
      <t>ジッシツコウサイヒリツ</t>
    </rPh>
    <rPh sb="15" eb="16">
      <t>ヒク</t>
    </rPh>
    <rPh sb="17" eb="19">
      <t>スイジュン</t>
    </rPh>
    <rPh sb="20" eb="22">
      <t>スイイ</t>
    </rPh>
    <rPh sb="30" eb="32">
      <t>カンイ</t>
    </rPh>
    <rPh sb="32" eb="34">
      <t>スイドウ</t>
    </rPh>
    <rPh sb="34" eb="36">
      <t>ジギョウ</t>
    </rPh>
    <rPh sb="37" eb="39">
      <t>オオガタ</t>
    </rPh>
    <rPh sb="39" eb="41">
      <t>コウキョウ</t>
    </rPh>
    <rPh sb="41" eb="43">
      <t>ジギョウ</t>
    </rPh>
    <rPh sb="44" eb="46">
      <t>キサイ</t>
    </rPh>
    <rPh sb="47" eb="51">
      <t>ショウカンカイシ</t>
    </rPh>
    <rPh sb="54" eb="59">
      <t>レイワガンネンド</t>
    </rPh>
    <rPh sb="65" eb="69">
      <t>ジャッカンジョウショウ</t>
    </rPh>
    <rPh sb="74" eb="76">
      <t>コンゴ</t>
    </rPh>
    <rPh sb="77" eb="79">
      <t>ジョウショウ</t>
    </rPh>
    <rPh sb="80" eb="82">
      <t>ミコ</t>
    </rPh>
    <rPh sb="87" eb="89">
      <t>コンゴ</t>
    </rPh>
    <rPh sb="90" eb="94">
      <t>オオガタジギョウ</t>
    </rPh>
    <rPh sb="95" eb="97">
      <t>シセツ</t>
    </rPh>
    <rPh sb="98" eb="100">
      <t>コウシン</t>
    </rPh>
    <rPh sb="101" eb="102">
      <t>ヒカ</t>
    </rPh>
    <rPh sb="107" eb="112">
      <t>コウフゼイサンニュウ</t>
    </rPh>
    <rPh sb="112" eb="113">
      <t>リツ</t>
    </rPh>
    <rPh sb="114" eb="115">
      <t>タカ</t>
    </rPh>
    <rPh sb="116" eb="119">
      <t>チホウサイ</t>
    </rPh>
    <rPh sb="120" eb="122">
      <t>カツヨウ</t>
    </rPh>
    <rPh sb="126" eb="129">
      <t>ケイカクテキ</t>
    </rPh>
    <rPh sb="130" eb="134">
      <t>ジギョウジッシ</t>
    </rPh>
    <rPh sb="137" eb="141">
      <t>コウサイヒリツ</t>
    </rPh>
    <rPh sb="142" eb="145">
      <t>ヘイジュンカ</t>
    </rPh>
    <rPh sb="146" eb="148">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</si>
  <si>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</si>
  <si>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</si>
  <si>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</si>
  <si>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現状では将来負担額を充当可能基金が上回っており、将来負担比率は0で推移している。今後施設の修繕や更新が控えており、ふるさと納税等を活用した充当基金の確保と過疎対策事業債などの交付税算入率の高い地方債を活用した計画的な施設更新が必要である。</t>
    <rPh sb="0" eb="2">
      <t>ゲンジョウ</t>
    </rPh>
    <rPh sb="4" eb="9">
      <t>ショウライフタンガク</t>
    </rPh>
    <rPh sb="10" eb="16">
      <t>ジュウトウカノウキキン</t>
    </rPh>
    <rPh sb="17" eb="19">
      <t>ウワマワ</t>
    </rPh>
    <rPh sb="24" eb="30">
      <t>ショウライフタンヒリツ</t>
    </rPh>
    <rPh sb="33" eb="35">
      <t>スイイ</t>
    </rPh>
    <rPh sb="40" eb="42">
      <t>コンゴ</t>
    </rPh>
    <rPh sb="42" eb="44">
      <t>シセツ</t>
    </rPh>
    <rPh sb="45" eb="47">
      <t>シュウゼン</t>
    </rPh>
    <rPh sb="48" eb="50">
      <t>コウシン</t>
    </rPh>
    <rPh sb="51" eb="52">
      <t>ヒカ</t>
    </rPh>
    <rPh sb="61" eb="63">
      <t>ノウゼイ</t>
    </rPh>
    <rPh sb="63" eb="64">
      <t>トウ</t>
    </rPh>
    <rPh sb="65" eb="67">
      <t>カツヨウ</t>
    </rPh>
    <rPh sb="69" eb="73">
      <t>ジュウトウキキン</t>
    </rPh>
    <rPh sb="74" eb="76">
      <t>カクホ</t>
    </rPh>
    <rPh sb="77" eb="84">
      <t>カソタイサクジギョウサイ</t>
    </rPh>
    <rPh sb="87" eb="92">
      <t>コウフゼイサンニュウ</t>
    </rPh>
    <rPh sb="92" eb="93">
      <t>リツ</t>
    </rPh>
    <rPh sb="94" eb="95">
      <t>タカ</t>
    </rPh>
    <rPh sb="96" eb="99">
      <t>チホウサイ</t>
    </rPh>
    <rPh sb="100" eb="102">
      <t>カツヨウ</t>
    </rPh>
    <rPh sb="104" eb="107">
      <t>ケイカクテキ</t>
    </rPh>
    <rPh sb="108" eb="112">
      <t>シセツコウシン</t>
    </rPh>
    <rPh sb="113" eb="115">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</si>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</sst>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287914</c:v>
                </c:pt>
                <c:pt idx="1">
                  <c:v>310300</c:v>
                </c:pt>
                <c:pt idx="2">
                  <c:v>317319</c:v>
                </c:pt>
                <c:pt idx="3">
                  <c:v>289738</c:v>
                </c:pt>
                <c:pt idx="4">
                  <c:v>316937</c:v>
                </c:pt>
              </c:numCache>
            </c:numRef>
          </c:val>
          <c:smooth val="0"/>
          <c:extLst xmlns:c16r2="http://schemas.microsoft.com/office/drawing/2015/06/chart">
            <c:ext xmlns:c16="http://schemas.microsoft.com/office/drawing/2014/chart" uri="{C3380CC4-5D6E-409C-BE32-E72D297353CC}">
              <c16:uniqueId val="{00000000-DE9B-48FE-9CCC-5A41615AC1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507580</c:v>
                </c:pt>
                <c:pt idx="1">
                  <c:v>1070236</c:v>
                </c:pt>
                <c:pt idx="2">
                  <c:v>865655</c:v>
                </c:pt>
                <c:pt idx="3">
                  <c:v>705406</c:v>
                </c:pt>
                <c:pt idx="4">
                  <c:v>747387</c:v>
                </c:pt>
              </c:numCache>
            </c:numRef>
          </c:val>
          <c:smooth val="0"/>
          <c:extLst xmlns:c16r2="http://schemas.microsoft.com/office/drawing/2015/06/chart">
            <c:ext xmlns:c16="http://schemas.microsoft.com/office/drawing/2014/chart" uri="{C3380CC4-5D6E-409C-BE32-E72D297353CC}">
              <c16:uniqueId val="{00000001-DE9B-48FE-9CCC-5A41615AC103}"/>
            </c:ext>
          </c:extLst>
        </c:ser>
        <c:dLbls>
          <c:showLegendKey val="0"/>
          <c:showVal val="0"/>
          <c:showCatName val="0"/>
          <c:showSerName val="0"/>
          <c:showPercent val="0"/>
          <c:showBubbleSize val="0"/>
        </c:dLbls>
        <c:marker val="1"/>
        <c:smooth val="0"/>
        <c:axId val="146433536"/>
        <c:axId val="146435456"/>
      </c:lineChart>
      <c:catAx>
        <c:axId val="146433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435456"/>
        <c:crosses val="autoZero"/>
        <c:auto val="1"/>
        <c:lblAlgn val="ctr"/>
        <c:lblOffset val="100"/>
        <c:tickLblSkip val="1"/>
        <c:tickMarkSkip val="1"/>
        <c:noMultiLvlLbl val="0"/>
      </c:catAx>
      <c:valAx>
        <c:axId val="146435456"/>
        <c:scaling>
          <c:orientation val="minMax"/>
          <c:max val="1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6433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c:v>
                </c:pt>
                <c:pt idx="1">
                  <c:v>18.89</c:v>
                </c:pt>
                <c:pt idx="2">
                  <c:v>11.11</c:v>
                </c:pt>
                <c:pt idx="3">
                  <c:v>9.5</c:v>
                </c:pt>
                <c:pt idx="4">
                  <c:v>3.24</c:v>
                </c:pt>
              </c:numCache>
            </c:numRef>
          </c:val>
          <c:extLst xmlns:c16r2="http://schemas.microsoft.com/office/drawing/2015/06/chart">
            <c:ext xmlns:c16="http://schemas.microsoft.com/office/drawing/2014/chart" uri="{C3380CC4-5D6E-409C-BE32-E72D297353CC}">
              <c16:uniqueId val="{00000000-A429-4B3A-91D4-A5CFEF71548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101.17</c:v>
                </c:pt>
                <c:pt idx="1">
                  <c:v>108.05</c:v>
                </c:pt>
                <c:pt idx="2">
                  <c:v>122.36</c:v>
                </c:pt>
                <c:pt idx="3">
                  <c:v>102.22</c:v>
                </c:pt>
                <c:pt idx="4">
                  <c:v>55.58</c:v>
                </c:pt>
              </c:numCache>
            </c:numRef>
          </c:val>
          <c:extLst xmlns:c16r2="http://schemas.microsoft.com/office/drawing/2015/06/chart">
            <c:ext xmlns:c16="http://schemas.microsoft.com/office/drawing/2014/chart" uri="{C3380CC4-5D6E-409C-BE32-E72D297353CC}">
              <c16:uniqueId val="{00000001-A429-4B3A-91D4-A5CFEF71548F}"/>
            </c:ext>
          </c:extLst>
        </c:ser>
        <c:dLbls>
          <c:showLegendKey val="0"/>
          <c:showVal val="0"/>
          <c:showCatName val="0"/>
          <c:showSerName val="0"/>
          <c:showPercent val="0"/>
          <c:showBubbleSize val="0"/>
        </c:dLbls>
        <c:gapWidth val="250"/>
        <c:overlap val="100"/>
        <c:axId val="10772864"/>
        <c:axId val="107747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0.31</c:v>
                </c:pt>
                <c:pt idx="1">
                  <c:v>8.2100000000000009</c:v>
                </c:pt>
                <c:pt idx="2">
                  <c:v>-4.16</c:v>
                </c:pt>
                <c:pt idx="3">
                  <c:v>-33.950000000000003</c:v>
                </c:pt>
                <c:pt idx="4">
                  <c:v>-51</c:v>
                </c:pt>
              </c:numCache>
            </c:numRef>
          </c:val>
          <c:smooth val="0"/>
          <c:extLst xmlns:c16r2="http://schemas.microsoft.com/office/drawing/2015/06/chart">
            <c:ext xmlns:c16="http://schemas.microsoft.com/office/drawing/2014/chart" uri="{C3380CC4-5D6E-409C-BE32-E72D297353CC}">
              <c16:uniqueId val="{00000002-A429-4B3A-91D4-A5CFEF71548F}"/>
            </c:ext>
          </c:extLst>
        </c:ser>
        <c:dLbls>
          <c:showLegendKey val="0"/>
          <c:showVal val="0"/>
          <c:showCatName val="0"/>
          <c:showSerName val="0"/>
          <c:showPercent val="0"/>
          <c:showBubbleSize val="0"/>
        </c:dLbls>
        <c:marker val="1"/>
        <c:smooth val="0"/>
        <c:axId val="10772864"/>
        <c:axId val="10774784"/>
      </c:lineChart>
      <c:catAx>
        <c:axId val="1077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74784"/>
        <c:crosses val="autoZero"/>
        <c:auto val="1"/>
        <c:lblAlgn val="ctr"/>
        <c:lblOffset val="100"/>
        <c:tickLblSkip val="1"/>
        <c:tickMarkSkip val="1"/>
        <c:noMultiLvlLbl val="0"/>
      </c:catAx>
      <c:valAx>
        <c:axId val="107747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ED1-4E0F-A94B-C5C3112B4F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ED1-4E0F-A94B-C5C3112B4FC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ED1-4E0F-A94B-C5C3112B4FC6}"/>
            </c:ext>
          </c:extLst>
        </c:ser>
        <c:ser>
          <c:idx val="3"/>
          <c:order val="3"/>
          <c:tx>
            <c:strRef>
              <c:f>データシート!$A$30</c:f>
              <c:strCache>
                <c:ptCount val="1"/>
                <c:pt idx="0">
                  <c:v>地域振興特別会計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FED1-4E0F-A94B-C5C3112B4FC6}"/>
            </c:ext>
          </c:extLst>
        </c:ser>
        <c:ser>
          <c:idx val="4"/>
          <c:order val="4"/>
          <c:tx>
            <c:strRef>
              <c:f>データシート!$A$31</c:f>
              <c:strCache>
                <c:ptCount val="1"/>
                <c:pt idx="0">
                  <c:v>国民健康保険直営診療所特別会計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0.05</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FED1-4E0F-A94B-C5C3112B4FC6}"/>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5-FED1-4E0F-A94B-C5C3112B4FC6}"/>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0.1</c:v>
                </c:pt>
              </c:numCache>
            </c:numRef>
          </c:val>
          <c:extLst xmlns:c16r2="http://schemas.microsoft.com/office/drawing/2015/06/chart">
            <c:ext xmlns:c16="http://schemas.microsoft.com/office/drawing/2014/chart" uri="{C3380CC4-5D6E-409C-BE32-E72D297353CC}">
              <c16:uniqueId val="{00000006-FED1-4E0F-A94B-C5C3112B4FC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0.21</c:v>
                </c:pt>
                <c:pt idx="2">
                  <c:v>#N/A</c:v>
                </c:pt>
                <c:pt idx="3">
                  <c:v>0.56000000000000005</c:v>
                </c:pt>
                <c:pt idx="4">
                  <c:v>#N/A</c:v>
                </c:pt>
                <c:pt idx="5">
                  <c:v>0.05</c:v>
                </c:pt>
                <c:pt idx="6">
                  <c:v>#N/A</c:v>
                </c:pt>
                <c:pt idx="7">
                  <c:v>0.32</c:v>
                </c:pt>
                <c:pt idx="8">
                  <c:v>#N/A</c:v>
                </c:pt>
                <c:pt idx="9">
                  <c:v>0.24</c:v>
                </c:pt>
              </c:numCache>
            </c:numRef>
          </c:val>
          <c:extLst xmlns:c16r2="http://schemas.microsoft.com/office/drawing/2015/06/chart">
            <c:ext xmlns:c16="http://schemas.microsoft.com/office/drawing/2014/chart" uri="{C3380CC4-5D6E-409C-BE32-E72D297353CC}">
              <c16:uniqueId val="{00000007-FED1-4E0F-A94B-C5C3112B4FC6}"/>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0.16</c:v>
                </c:pt>
                <c:pt idx="2">
                  <c:v>#N/A</c:v>
                </c:pt>
                <c:pt idx="3">
                  <c:v>0.97</c:v>
                </c:pt>
                <c:pt idx="4">
                  <c:v>#N/A</c:v>
                </c:pt>
                <c:pt idx="5">
                  <c:v>0.83</c:v>
                </c:pt>
                <c:pt idx="6">
                  <c:v>#N/A</c:v>
                </c:pt>
                <c:pt idx="7">
                  <c:v>0.72</c:v>
                </c:pt>
                <c:pt idx="8">
                  <c:v>#N/A</c:v>
                </c:pt>
                <c:pt idx="9">
                  <c:v>1.04</c:v>
                </c:pt>
              </c:numCache>
            </c:numRef>
          </c:val>
          <c:extLst xmlns:c16r2="http://schemas.microsoft.com/office/drawing/2015/06/chart">
            <c:ext xmlns:c16="http://schemas.microsoft.com/office/drawing/2014/chart" uri="{C3380CC4-5D6E-409C-BE32-E72D297353CC}">
              <c16:uniqueId val="{00000008-FED1-4E0F-A94B-C5C3112B4FC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10</c:v>
                </c:pt>
                <c:pt idx="2">
                  <c:v>#N/A</c:v>
                </c:pt>
                <c:pt idx="3">
                  <c:v>18.89</c:v>
                </c:pt>
                <c:pt idx="4">
                  <c:v>#N/A</c:v>
                </c:pt>
                <c:pt idx="5">
                  <c:v>11.11</c:v>
                </c:pt>
                <c:pt idx="6">
                  <c:v>#N/A</c:v>
                </c:pt>
                <c:pt idx="7">
                  <c:v>8.99</c:v>
                </c:pt>
                <c:pt idx="8">
                  <c:v>#N/A</c:v>
                </c:pt>
                <c:pt idx="9">
                  <c:v>3.23</c:v>
                </c:pt>
              </c:numCache>
            </c:numRef>
          </c:val>
          <c:extLst xmlns:c16r2="http://schemas.microsoft.com/office/drawing/2015/06/chart">
            <c:ext xmlns:c16="http://schemas.microsoft.com/office/drawing/2014/chart" uri="{C3380CC4-5D6E-409C-BE32-E72D297353CC}">
              <c16:uniqueId val="{00000009-FED1-4E0F-A94B-C5C3112B4FC6}"/>
            </c:ext>
          </c:extLst>
        </c:ser>
        <c:dLbls>
          <c:showLegendKey val="0"/>
          <c:showVal val="0"/>
          <c:showCatName val="0"/>
          <c:showSerName val="0"/>
          <c:showPercent val="0"/>
          <c:showBubbleSize val="0"/>
        </c:dLbls>
        <c:gapWidth val="150"/>
        <c:overlap val="100"/>
        <c:axId val="198379776"/>
        <c:axId val="198397952"/>
      </c:barChart>
      <c:catAx>
        <c:axId val="19837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397952"/>
        <c:crosses val="autoZero"/>
        <c:auto val="1"/>
        <c:lblAlgn val="ctr"/>
        <c:lblOffset val="100"/>
        <c:tickLblSkip val="1"/>
        <c:tickMarkSkip val="1"/>
        <c:noMultiLvlLbl val="0"/>
      </c:catAx>
      <c:valAx>
        <c:axId val="198397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8379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101</c:v>
                </c:pt>
                <c:pt idx="5">
                  <c:v>100</c:v>
                </c:pt>
                <c:pt idx="8">
                  <c:v>102</c:v>
                </c:pt>
                <c:pt idx="11">
                  <c:v>102</c:v>
                </c:pt>
                <c:pt idx="14">
                  <c:v>105</c:v>
                </c:pt>
              </c:numCache>
            </c:numRef>
          </c:val>
          <c:extLst xmlns:c16r2="http://schemas.microsoft.com/office/drawing/2015/06/chart">
            <c:ext xmlns:c16="http://schemas.microsoft.com/office/drawing/2014/chart" uri="{C3380CC4-5D6E-409C-BE32-E72D297353CC}">
              <c16:uniqueId val="{00000000-52F9-4C08-92E3-C8DDA9E9D1A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2F9-4C08-92E3-C8DDA9E9D1A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2F9-4C08-92E3-C8DDA9E9D1A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2F9-4C08-92E3-C8DDA9E9D1A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16</c:v>
                </c:pt>
                <c:pt idx="12">
                  <c:v>19</c:v>
                </c:pt>
              </c:numCache>
            </c:numRef>
          </c:val>
          <c:extLst xmlns:c16r2="http://schemas.microsoft.com/office/drawing/2015/06/chart">
            <c:ext xmlns:c16="http://schemas.microsoft.com/office/drawing/2014/chart" uri="{C3380CC4-5D6E-409C-BE32-E72D297353CC}">
              <c16:uniqueId val="{00000004-52F9-4C08-92E3-C8DDA9E9D1A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2F9-4C08-92E3-C8DDA9E9D1A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2F9-4C08-92E3-C8DDA9E9D1A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117</c:v>
                </c:pt>
                <c:pt idx="3">
                  <c:v>110</c:v>
                </c:pt>
                <c:pt idx="6">
                  <c:v>108</c:v>
                </c:pt>
                <c:pt idx="9">
                  <c:v>106</c:v>
                </c:pt>
                <c:pt idx="12">
                  <c:v>111</c:v>
                </c:pt>
              </c:numCache>
            </c:numRef>
          </c:val>
          <c:extLst xmlns:c16r2="http://schemas.microsoft.com/office/drawing/2015/06/chart">
            <c:ext xmlns:c16="http://schemas.microsoft.com/office/drawing/2014/chart" uri="{C3380CC4-5D6E-409C-BE32-E72D297353CC}">
              <c16:uniqueId val="{00000007-52F9-4C08-92E3-C8DDA9E9D1AF}"/>
            </c:ext>
          </c:extLst>
        </c:ser>
        <c:dLbls>
          <c:showLegendKey val="0"/>
          <c:showVal val="0"/>
          <c:showCatName val="0"/>
          <c:showSerName val="0"/>
          <c:showPercent val="0"/>
          <c:showBubbleSize val="0"/>
        </c:dLbls>
        <c:gapWidth val="100"/>
        <c:overlap val="100"/>
        <c:axId val="124171776"/>
        <c:axId val="124173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16</c:v>
                </c:pt>
                <c:pt idx="2">
                  <c:v>#N/A</c:v>
                </c:pt>
                <c:pt idx="3">
                  <c:v>#N/A</c:v>
                </c:pt>
                <c:pt idx="4">
                  <c:v>10</c:v>
                </c:pt>
                <c:pt idx="5">
                  <c:v>#N/A</c:v>
                </c:pt>
                <c:pt idx="6">
                  <c:v>#N/A</c:v>
                </c:pt>
                <c:pt idx="7">
                  <c:v>6</c:v>
                </c:pt>
                <c:pt idx="8">
                  <c:v>#N/A</c:v>
                </c:pt>
                <c:pt idx="9">
                  <c:v>#N/A</c:v>
                </c:pt>
                <c:pt idx="10">
                  <c:v>20</c:v>
                </c:pt>
                <c:pt idx="11">
                  <c:v>#N/A</c:v>
                </c:pt>
                <c:pt idx="12">
                  <c:v>#N/A</c:v>
                </c:pt>
                <c:pt idx="13">
                  <c:v>25</c:v>
                </c:pt>
                <c:pt idx="14">
                  <c:v>#N/A</c:v>
                </c:pt>
              </c:numCache>
            </c:numRef>
          </c:val>
          <c:smooth val="0"/>
          <c:extLst xmlns:c16r2="http://schemas.microsoft.com/office/drawing/2015/06/chart">
            <c:ext xmlns:c16="http://schemas.microsoft.com/office/drawing/2014/chart" uri="{C3380CC4-5D6E-409C-BE32-E72D297353CC}">
              <c16:uniqueId val="{00000008-52F9-4C08-92E3-C8DDA9E9D1AF}"/>
            </c:ext>
          </c:extLst>
        </c:ser>
        <c:dLbls>
          <c:showLegendKey val="0"/>
          <c:showVal val="0"/>
          <c:showCatName val="0"/>
          <c:showSerName val="0"/>
          <c:showPercent val="0"/>
          <c:showBubbleSize val="0"/>
        </c:dLbls>
        <c:marker val="1"/>
        <c:smooth val="0"/>
        <c:axId val="124171776"/>
        <c:axId val="124173696"/>
      </c:lineChart>
      <c:catAx>
        <c:axId val="12417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173696"/>
        <c:crosses val="autoZero"/>
        <c:auto val="1"/>
        <c:lblAlgn val="ctr"/>
        <c:lblOffset val="100"/>
        <c:tickLblSkip val="1"/>
        <c:tickMarkSkip val="1"/>
        <c:noMultiLvlLbl val="0"/>
      </c:catAx>
      <c:valAx>
        <c:axId val="124173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17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886</c:v>
                </c:pt>
                <c:pt idx="5">
                  <c:v>1019</c:v>
                </c:pt>
                <c:pt idx="8">
                  <c:v>1058</c:v>
                </c:pt>
                <c:pt idx="11">
                  <c:v>1120</c:v>
                </c:pt>
                <c:pt idx="14">
                  <c:v>1079</c:v>
                </c:pt>
              </c:numCache>
            </c:numRef>
          </c:val>
          <c:extLst xmlns:c16r2="http://schemas.microsoft.com/office/drawing/2015/06/chart">
            <c:ext xmlns:c16="http://schemas.microsoft.com/office/drawing/2014/chart" uri="{C3380CC4-5D6E-409C-BE32-E72D297353CC}">
              <c16:uniqueId val="{00000000-9CD6-4944-884A-05B5121F41A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9CD6-4944-884A-05B5121F41A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1330</c:v>
                </c:pt>
                <c:pt idx="5">
                  <c:v>1433</c:v>
                </c:pt>
                <c:pt idx="8">
                  <c:v>1777</c:v>
                </c:pt>
                <c:pt idx="11">
                  <c:v>1885</c:v>
                </c:pt>
                <c:pt idx="14">
                  <c:v>1604</c:v>
                </c:pt>
              </c:numCache>
            </c:numRef>
          </c:val>
          <c:extLst xmlns:c16r2="http://schemas.microsoft.com/office/drawing/2015/06/chart">
            <c:ext xmlns:c16="http://schemas.microsoft.com/office/drawing/2014/chart" uri="{C3380CC4-5D6E-409C-BE32-E72D297353CC}">
              <c16:uniqueId val="{00000002-9CD6-4944-884A-05B5121F41A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CD6-4944-884A-05B5121F41A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CD6-4944-884A-05B5121F41A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CD6-4944-884A-05B5121F41A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241</c:v>
                </c:pt>
                <c:pt idx="3">
                  <c:v>272</c:v>
                </c:pt>
                <c:pt idx="6">
                  <c:v>265</c:v>
                </c:pt>
                <c:pt idx="9">
                  <c:v>255</c:v>
                </c:pt>
                <c:pt idx="12">
                  <c:v>234</c:v>
                </c:pt>
              </c:numCache>
            </c:numRef>
          </c:val>
          <c:extLst xmlns:c16r2="http://schemas.microsoft.com/office/drawing/2015/06/chart">
            <c:ext xmlns:c16="http://schemas.microsoft.com/office/drawing/2014/chart" uri="{C3380CC4-5D6E-409C-BE32-E72D297353CC}">
              <c16:uniqueId val="{00000006-9CD6-4944-884A-05B5121F41A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28</c:v>
                </c:pt>
                <c:pt idx="3">
                  <c:v>16</c:v>
                </c:pt>
                <c:pt idx="6">
                  <c:v>7</c:v>
                </c:pt>
                <c:pt idx="9">
                  <c:v>16</c:v>
                </c:pt>
                <c:pt idx="12">
                  <c:v>1</c:v>
                </c:pt>
              </c:numCache>
            </c:numRef>
          </c:val>
          <c:extLst xmlns:c16r2="http://schemas.microsoft.com/office/drawing/2015/06/chart">
            <c:ext xmlns:c16="http://schemas.microsoft.com/office/drawing/2014/chart" uri="{C3380CC4-5D6E-409C-BE32-E72D297353CC}">
              <c16:uniqueId val="{00000007-9CD6-4944-884A-05B5121F41A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128</c:v>
                </c:pt>
                <c:pt idx="3">
                  <c:v>148</c:v>
                </c:pt>
                <c:pt idx="6">
                  <c:v>0</c:v>
                </c:pt>
                <c:pt idx="9">
                  <c:v>102</c:v>
                </c:pt>
                <c:pt idx="12">
                  <c:v>192</c:v>
                </c:pt>
              </c:numCache>
            </c:numRef>
          </c:val>
          <c:extLst xmlns:c16r2="http://schemas.microsoft.com/office/drawing/2015/06/chart">
            <c:ext xmlns:c16="http://schemas.microsoft.com/office/drawing/2014/chart" uri="{C3380CC4-5D6E-409C-BE32-E72D297353CC}">
              <c16:uniqueId val="{00000008-9CD6-4944-884A-05B5121F41A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CD6-4944-884A-05B5121F41A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1087</c:v>
                </c:pt>
                <c:pt idx="3">
                  <c:v>1269</c:v>
                </c:pt>
                <c:pt idx="6">
                  <c:v>1336</c:v>
                </c:pt>
                <c:pt idx="9">
                  <c:v>1434</c:v>
                </c:pt>
                <c:pt idx="12">
                  <c:v>1431</c:v>
                </c:pt>
              </c:numCache>
            </c:numRef>
          </c:val>
          <c:extLst xmlns:c16r2="http://schemas.microsoft.com/office/drawing/2015/06/chart">
            <c:ext xmlns:c16="http://schemas.microsoft.com/office/drawing/2014/chart" uri="{C3380CC4-5D6E-409C-BE32-E72D297353CC}">
              <c16:uniqueId val="{0000000A-9CD6-4944-884A-05B5121F41A7}"/>
            </c:ext>
          </c:extLst>
        </c:ser>
        <c:dLbls>
          <c:showLegendKey val="0"/>
          <c:showVal val="0"/>
          <c:showCatName val="0"/>
          <c:showSerName val="0"/>
          <c:showPercent val="0"/>
          <c:showBubbleSize val="0"/>
        </c:dLbls>
        <c:gapWidth val="100"/>
        <c:overlap val="100"/>
        <c:axId val="147325312"/>
        <c:axId val="147327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CD6-4944-884A-05B5121F41A7}"/>
            </c:ext>
          </c:extLst>
        </c:ser>
        <c:dLbls>
          <c:showLegendKey val="0"/>
          <c:showVal val="0"/>
          <c:showCatName val="0"/>
          <c:showSerName val="0"/>
          <c:showPercent val="0"/>
          <c:showBubbleSize val="0"/>
        </c:dLbls>
        <c:marker val="1"/>
        <c:smooth val="0"/>
        <c:axId val="147325312"/>
        <c:axId val="147327232"/>
      </c:lineChart>
      <c:catAx>
        <c:axId val="147325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7327232"/>
        <c:crosses val="autoZero"/>
        <c:auto val="1"/>
        <c:lblAlgn val="ctr"/>
        <c:lblOffset val="100"/>
        <c:tickLblSkip val="1"/>
        <c:tickMarkSkip val="1"/>
        <c:noMultiLvlLbl val="0"/>
      </c:catAx>
      <c:valAx>
        <c:axId val="147327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7325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669</c:v>
                </c:pt>
                <c:pt idx="1">
                  <c:v>512</c:v>
                </c:pt>
                <c:pt idx="2">
                  <c:v>282</c:v>
                </c:pt>
              </c:numCache>
            </c:numRef>
          </c:val>
          <c:extLst xmlns:c16r2="http://schemas.microsoft.com/office/drawing/2015/06/chart">
            <c:ext xmlns:c16="http://schemas.microsoft.com/office/drawing/2014/chart" uri="{C3380CC4-5D6E-409C-BE32-E72D297353CC}">
              <c16:uniqueId val="{00000000-35D2-4F1C-ACB0-3E89AE1741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75</c:v>
                </c:pt>
                <c:pt idx="1">
                  <c:v>75</c:v>
                </c:pt>
                <c:pt idx="2">
                  <c:v>75</c:v>
                </c:pt>
              </c:numCache>
            </c:numRef>
          </c:val>
          <c:extLst xmlns:c16r2="http://schemas.microsoft.com/office/drawing/2015/06/chart">
            <c:ext xmlns:c16="http://schemas.microsoft.com/office/drawing/2014/chart" uri="{C3380CC4-5D6E-409C-BE32-E72D297353CC}">
              <c16:uniqueId val="{00000001-35D2-4F1C-ACB0-3E89AE1741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1007</c:v>
                </c:pt>
                <c:pt idx="1">
                  <c:v>1363</c:v>
                </c:pt>
                <c:pt idx="2">
                  <c:v>1311</c:v>
                </c:pt>
              </c:numCache>
            </c:numRef>
          </c:val>
          <c:extLst xmlns:c16r2="http://schemas.microsoft.com/office/drawing/2015/06/chart">
            <c:ext xmlns:c16="http://schemas.microsoft.com/office/drawing/2014/chart" uri="{C3380CC4-5D6E-409C-BE32-E72D297353CC}">
              <c16:uniqueId val="{00000002-35D2-4F1C-ACB0-3E89AE1741A1}"/>
            </c:ext>
          </c:extLst>
        </c:ser>
        <c:dLbls>
          <c:showLegendKey val="0"/>
          <c:showVal val="0"/>
          <c:showCatName val="0"/>
          <c:showSerName val="0"/>
          <c:showPercent val="0"/>
          <c:showBubbleSize val="0"/>
        </c:dLbls>
        <c:gapWidth val="120"/>
        <c:overlap val="100"/>
        <c:axId val="198250880"/>
        <c:axId val="198252416"/>
      </c:barChart>
      <c:catAx>
        <c:axId val="19825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8252416"/>
        <c:crosses val="autoZero"/>
        <c:auto val="1"/>
        <c:lblAlgn val="ctr"/>
        <c:lblOffset val="100"/>
        <c:tickLblSkip val="1"/>
        <c:tickMarkSkip val="1"/>
        <c:noMultiLvlLbl val="0"/>
      </c:catAx>
      <c:valAx>
        <c:axId val="1982524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825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{92399C58-E2BF-4D4F-AAEC-E957310AA882}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DD15-4E87-8735-E0AECFBF15E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{619BD0CC-914A-4E14-9431-D1C335047FA3}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15-4E87-8735-E0AECFBF15E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{353BD7C7-9F3F-448C-AA14-BDD8CE5B9C98}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15-4E87-8735-E0AECFBF15E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{95DDED7E-BEC6-4B5F-8AA4-EC0E4330DAE2}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15-4E87-8735-E0AECFBF15E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{68ECF4C1-0CCB-4F6A-9458-7ABBDE295294}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15-4E87-8735-E0AECFBF15E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{EDAD7E20-2AA4-4541-BD9D-A3514CA0FB4B}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DD15-4E87-8735-E0AECFBF15E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{A804CC3B-B513-47E4-BCD4-1F3394E15B6C}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DD15-4E87-8735-E0AECFBF15E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{F215589C-58EE-41C2-8494-D7E3B1B64C53}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DD15-4E87-8735-E0AECFBF15E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{23A9F908-B118-4D1C-9D21-C76158CB0378}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DD15-4E87-8735-E0AECFBF15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49.1</c:v>
                </c:pt>
                <c:pt idx="8">
                  <c:v>50.6</c:v>
                </c:pt>
                <c:pt idx="24">
                  <c:v>49.9</c:v>
                </c:pt>
                <c:pt idx="32">
                  <c:v>51.8</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DD15-4E87-8735-E0AECFBF15E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{3629E329-20A6-41B6-8A0A-1C6D4A180F2D}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DD15-4E87-8735-E0AECFBF15E8}"/>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{EA612DA5-E0EE-40B2-A927-BB6990D7F10D}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15-4E87-8735-E0AECFBF15E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{ECF7EDE5-B057-44ED-A36A-3318E6BFBE22}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15-4E87-8735-E0AECFBF15E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{B73B89A8-51FF-4814-B0B2-2BCC38D72FC3}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15-4E87-8735-E0AECFBF15E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{4C19A2B0-1EED-4711-B6F8-444A9BF16FF5}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15-4E87-8735-E0AECFBF15E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{6C12335B-2F5F-4B6E-9DAC-5FF0CEE5DEEB}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DD15-4E87-8735-E0AECFBF15E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{203078F6-CB69-48DC-9642-9C9073E3360A}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DD15-4E87-8735-E0AECFBF15E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{550E601D-C7B9-4E65-A914-D3558C70F015}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DD15-4E87-8735-E0AECFBF15E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{174217A6-0C7E-4445-9770-1C70AEF33062}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DD15-4E87-8735-E0AECFBF15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57.9</c:v>
                </c:pt>
                <c:pt idx="24">
                  <c:v>59.4</c:v>
                </c:pt>
                <c:pt idx="32">
                  <c:v>60.3</c:v>
                </c:pt>
              </c:numCache>
            </c:numRef>
          </c:xVal>
          <c:yVal>
            <c:numRef>
              <c:f>公会計指標分析・財政指標組合せ分析表!$BP$55:$DC$55</c:f>
              <c:numCache>
                <c:formatCode>#,##0.0;"▲ "#,##0.0</c:formatCode>
                <c:ptCount val="40"/>
                <c:pt idx="0">
                  <c:v>0</c:v>
                </c:pt>
                <c:pt idx="8">
                  <c:v>0</c:v>
                </c:pt>
                <c:pt idx="24">
                  <c:v>0</c:v>
                </c:pt>
                <c:pt idx="32">
                  <c:v>0</c:v>
                </c:pt>
              </c:numCache>
            </c:numRef>
          </c:yVal>
          <c:smooth val="0"/>
          <c:extLst xmlns:c16r2="http://schemas.microsoft.com/office/drawing/2015/06/chart">
            <c:ext xmlns:c16="http://schemas.microsoft.com/office/drawing/2014/chart" uri="{C3380CC4-5D6E-409C-BE32-E72D297353CC}">
              <c16:uniqueId val="{00000013-DD15-4E87-8735-E0AECFBF15E8}"/>
            </c:ext>
          </c:extLst>
        </c:ser>
        <c:dLbls>
          <c:showLegendKey val="0"/>
          <c:showVal val="1"/>
          <c:showCatName val="0"/>
          <c:showSerName val="0"/>
          <c:showPercent val="0"/>
          <c:showBubbleSize val="0"/>
        </c:dLbls>
        <c:axId val="198811648"/>
        <c:axId val="198813568"/>
      </c:scatterChart>
      <c:valAx>
        <c:axId val="198811648"/>
        <c:scaling>
          <c:orientation val="minMax"/>
          <c:max val="60.6"/>
          <c:min val="5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8813568"/>
        <c:crosses val="autoZero"/>
        <c:crossBetween val="midCat"/>
      </c:valAx>
      <c:valAx>
        <c:axId val="1988135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88116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{5F5C2DFA-EC8F-489E-ABA3-0235D9D0D54A}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B26-4C37-A3D5-86D2187A8BE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{01ECE4EA-7F74-4D0D-92EB-B7C0A41AD9B3}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26-4C37-A3D5-86D2187A8BE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{91427EC5-3AE9-45DB-A342-099156721974}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26-4C37-A3D5-86D2187A8BE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{7ED840EC-02F6-4C09-8948-9B0DD8374978}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26-4C37-A3D5-86D2187A8BE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{69A1675D-E7F8-45AB-9EE9-C6DF909CAD19}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26-4C37-A3D5-86D2187A8BE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{9FED0C49-5E31-42DC-98BD-272289A468D6}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B26-4C37-A3D5-86D2187A8BE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{BBDB9C33-0A39-4580-80AF-EE1843416A82}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B26-4C37-A3D5-86D2187A8BE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{D4570698-CD8A-4242-B01B-1E9F024A1A64}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B26-4C37-A3D5-86D2187A8BE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{BE60D268-86B5-4498-A9E0-3EFBB4876959}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B26-4C37-A3D5-86D2187A8B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2.9</c:v>
                </c:pt>
                <c:pt idx="16">
                  <c:v>2</c:v>
                </c:pt>
                <c:pt idx="24">
                  <c:v>2.8</c:v>
                </c:pt>
                <c:pt idx="32">
                  <c:v>4.2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B26-4C37-A3D5-86D2187A8BE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{A2E45CF7-ACBE-47DA-878C-B791887CAF06}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B26-4C37-A3D5-86D2187A8BE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{DA28E50F-5E32-4077-9094-9ED5FAC77C0B}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26-4C37-A3D5-86D2187A8BE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{555985AD-3DDA-4D49-93F4-BDBBC1D3B81E}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26-4C37-A3D5-86D2187A8BE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{E539C2A7-8887-479A-8426-07A27C3ED4E3}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26-4C37-A3D5-86D2187A8BE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{0F0AD063-A355-43DA-8A75-B64DBD272B3C}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26-4C37-A3D5-86D2187A8BE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{2EE32C7F-7774-4F3A-B1B9-865A804749B5}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B26-4C37-A3D5-86D2187A8BE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{951CC023-C5A2-4BB7-BEEF-B638B6A7B549}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B26-4C37-A3D5-86D2187A8BEB}"/>
                </c:ext>
              </c:extLst>
            </c:dLbl>
            <c:dLbl>
              <c:idx val="24"/>
              <c:layout>
                <c:manualLayout>
                  <c:x val="-4.509653070695388E-2"/>
                  <c:y val="-8.1337372860052048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{470EA575-1829-4F17-BE4C-FD56CA1F1EF9}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B26-4C37-A3D5-86D2187A8BEB}"/>
                </c:ext>
              </c:extLst>
            </c:dLbl>
            <c:dLbl>
              <c:idx val="32"/>
              <c:layout>
                <c:manualLayout>
                  <c:x val="-1.8171803637232468E-2"/>
                  <c:y val="-4.349592131553585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{6BD47830-4475-4965-AB84-BA125CA52DB5}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B26-4C37-A3D5-86D2187A8B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6.9</c:v>
                </c:pt>
                <c:pt idx="16">
                  <c:v>7.1</c:v>
                </c:pt>
                <c:pt idx="24">
                  <c:v>7.4</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1B26-4C37-A3D5-86D2187A8BEB}"/>
            </c:ext>
          </c:extLst>
        </c:ser>
        <c:dLbls>
          <c:showLegendKey val="0"/>
          <c:showVal val="1"/>
          <c:showCatName val="0"/>
          <c:showSerName val="0"/>
          <c:showPercent val="0"/>
          <c:showBubbleSize val="0"/>
        </c:dLbls>
        <c:axId val="199113728"/>
        <c:axId val="199128192"/>
      </c:scatterChart>
      <c:valAx>
        <c:axId val="199113728"/>
        <c:scaling>
          <c:orientation val="minMax"/>
          <c:max val="7.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9128192"/>
        <c:crosses val="autoZero"/>
        <c:crossBetween val="midCat"/>
      </c:valAx>
      <c:valAx>
        <c:axId val="19912819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991137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簡易水道事業、林道開設事業の元金償還が開始されたことが今後は元利償還金も増加していく見込みである。定住促進住宅やじゃばら加工場などの建設事業が控えており、元利償還金は増加すると見込まれている。</a:t>
          </a:r>
        </a:p>
        <a:p>
          <a:r>
            <a:rPr kumimoji="1" lang="ja-JP" altLang="en-US" sz="1400">
              <a:latin typeface="ＭＳ ゴシック" pitchFamily="49" charset="-128"/>
              <a:ea typeface="ＭＳ ゴシック" pitchFamily="49" charset="-128"/>
            </a:rPr>
            <a:t>　また、公共施設の老朽化に伴う維持管理費用が増加すると見込まれているが、公共施設等総合管理計画に則り、改修費用を抑制に努める必要がある。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将来負担比率の構造において、充当可能財源が上回っているが、　今後大型事業が実施され地方債現在高が増加する見込みである。</a:t>
          </a:r>
        </a:p>
        <a:p>
          <a:r>
            <a:rPr kumimoji="1" lang="ja-JP" altLang="en-US" sz="1400">
              <a:latin typeface="ＭＳ ゴシック" pitchFamily="49" charset="-128"/>
              <a:ea typeface="ＭＳ ゴシック" pitchFamily="49" charset="-128"/>
            </a:rPr>
            <a:t>　また令和元年度は財政調整基金の取り崩しを行い、ふるさと納税の収入額も減少したことで充当可能財源が減少した。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事業の見直しなど経費負担の見直しや新たな財源確保、ふるさと納税の活用などで確実に基金の積み立てを行っていく必要がある。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和歌山県北山村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おいて、単独事業や経常支出の増加などにより、２３０百万減の取り崩しを行っている。また特定目的基金内、ふるさとむらづくり基金が、寄付金の減額により、積立額よりも取崩額が上回りと全体としては、５２百万円の減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当村は、財源を交付税に頼っている状況ではあるが、その交付税も年々減額となっており、今後も財政的に厳しい状況が続くことが考えられる。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災害等不足の事態に備えるためにも事業の見直しなどで歳出を削減し必要な基金の積立を行っていく必要がある、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ふるさと納税については村の貴重な収入源であり、今後も積極的に活用し事業の実施や基金の積立を行えるようにしていきたい。。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ふるさとむらづくり基金：寄附金を財源とした基金であり、寄附者が「地域振興・医療福祉・教育子育て・村長が必要と認める事業」など４点のから選択。</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社会福祉基金：社会福祉や保健福祉活動の強化及び振興を図り、住民福祉の向上に寄与する経費に充てる。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安心安全まちづくり基金：災害時の復旧や防災施設整備事業に活用。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ふるさと基金：歴史や文化、産業などを生かした地域づくりを行うための基金。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ふるさと・水と土保全基金：土地改良施設の機能の適正化や集落共同活動の強化に関する事業に充てる。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ふるさと納税が減少したことで積立額よりも取崩額が上回ったことで５２百万円の減少となった。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厳しい財政事情を抱える当村にとってはふるさと納税は重要な収入源であり、今後も活用していく見込みである。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令和元年度は大きく減少したものの返礼品の見直し等で増収を図っていく予定である。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単独事業や経常支出の増加などにより、２３０百万減の取り崩しを行っている。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財政規模の極端に小さい当村では、大型事業の実施や交付税の影響、また災害時の支出に備えて充分な基金積立を行っていく必要があり、一方でふるさと納税などの特定目的基金を活用していくこととする。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今後予想される大規模事業の償還が開始された場合において、運用する方針である。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
434
48.20
1,683,507
1,529,320
16,457
507,983
1,430,638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有形固定資産減価償却率は全国平均、和歌山県平均、類似団体平均を下回っている。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これは橋梁やトンネル等のインフラ資産の新設により全体の平均値を押し下げたためであり、庁舎等公共施設の老朽化は進んでおり、今後計画的な修繕や更新が必要な状況に変わりはない。</a:t>
          </a: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8043</xdr:rowOff>
    </xdr:from>
    <xdr:to>
      <xdr:col>23</xdr:col>
      <xdr:colOff>85090</xdr:colOff>
      <xdr:row>34</xdr:row>
      <xdr:rowOff>54187</xdr:rowOff>
    </xdr:to>
    <xdr:cxnSp macro="">
      <xdr:nvCxnSpPr>
        <xdr:cNvPr id="74" name="直線コネクタ 73"/>
        <xdr:cNvCxnSpPr/>
      </xdr:nvCxnSpPr>
      <xdr:spPr>
        <a:xfrm flipV="1">
          <a:off x="4760595" y="4465743"/>
          <a:ext cx="1270" cy="1417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58014</xdr:rowOff>
    </xdr:from>
    <xdr:ext cx="405111" cy="259045"/>
    <xdr:sp macro="" textlink="">
      <xdr:nvSpPr>
        <xdr:cNvPr id="75" name="有形固定資産減価償却率最小値テキスト"/>
        <xdr:cNvSpPr txBox="1"/>
      </xdr:nvSpPr>
      <xdr:spPr>
        <a:xfrm>
          <a:off x="4813300" y="58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54187</xdr:rowOff>
    </xdr:from>
    <xdr:to>
      <xdr:col>23</xdr:col>
      <xdr:colOff>174625</xdr:colOff>
      <xdr:row>34</xdr:row>
      <xdr:rowOff>54187</xdr:rowOff>
    </xdr:to>
    <xdr:cxnSp macro="">
      <xdr:nvCxnSpPr>
        <xdr:cNvPr id="76" name="直線コネクタ 75"/>
        <xdr:cNvCxnSpPr/>
      </xdr:nvCxnSpPr>
      <xdr:spPr>
        <a:xfrm>
          <a:off x="4673600" y="588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126170</xdr:rowOff>
    </xdr:from>
    <xdr:ext cx="405111" cy="259045"/>
    <xdr:sp macro="" textlink="">
      <xdr:nvSpPr>
        <xdr:cNvPr id="77" name="有形固定資産減価償却率最大値テキスト"/>
        <xdr:cNvSpPr txBox="1"/>
      </xdr:nvSpPr>
      <xdr:spPr>
        <a:xfrm>
          <a:off x="4813300" y="4240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8043</xdr:rowOff>
    </xdr:from>
    <xdr:to>
      <xdr:col>23</xdr:col>
      <xdr:colOff>174625</xdr:colOff>
      <xdr:row>26</xdr:row>
      <xdr:rowOff>8043</xdr:rowOff>
    </xdr:to>
    <xdr:cxnSp macro="">
      <xdr:nvCxnSpPr>
        <xdr:cNvPr id="78" name="直線コネクタ 77"/>
        <xdr:cNvCxnSpPr/>
      </xdr:nvCxnSpPr>
      <xdr:spPr>
        <a:xfrm>
          <a:off x="4673600" y="4465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55897</xdr:rowOff>
    </xdr:from>
    <xdr:ext cx="405111" cy="259045"/>
    <xdr:sp macro="" textlink="">
      <xdr:nvSpPr>
        <xdr:cNvPr id="79" name="有形固定資産減価償却率平均値テキスト"/>
        <xdr:cNvSpPr txBox="1"/>
      </xdr:nvSpPr>
      <xdr:spPr>
        <a:xfrm>
          <a:off x="4813300" y="51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80" name="フローチャート: 判断 79"/>
        <xdr:cNvSpPr/>
      </xdr:nvSpPr>
      <xdr:spPr>
        <a:xfrm>
          <a:off x="4711700" y="52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45085</xdr:rowOff>
    </xdr:from>
    <xdr:to>
      <xdr:col>19</xdr:col>
      <xdr:colOff>187325</xdr:colOff>
      <xdr:row>30</xdr:row>
      <xdr:rowOff>146685</xdr:rowOff>
    </xdr:to>
    <xdr:sp macro="" textlink="">
      <xdr:nvSpPr>
        <xdr:cNvPr id="81" name="フローチャート: 判断 80"/>
        <xdr:cNvSpPr/>
      </xdr:nvSpPr>
      <xdr:spPr>
        <a:xfrm>
          <a:off x="40005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1905</xdr:rowOff>
    </xdr:from>
    <xdr:to>
      <xdr:col>15</xdr:col>
      <xdr:colOff>187325</xdr:colOff>
      <xdr:row>30</xdr:row>
      <xdr:rowOff>103505</xdr:rowOff>
    </xdr:to>
    <xdr:sp macro="" textlink="">
      <xdr:nvSpPr>
        <xdr:cNvPr id="82" name="フローチャート: 判断 81"/>
        <xdr:cNvSpPr/>
      </xdr:nvSpPr>
      <xdr:spPr>
        <a:xfrm>
          <a:off x="32385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3" name="フローチャート: 判断 82"/>
        <xdr:cNvSpPr/>
      </xdr:nvSpPr>
      <xdr:spPr>
        <a:xfrm>
          <a:off x="2476500" y="513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84" name="フローチャート: 判断 83"/>
        <xdr:cNvSpPr/>
      </xdr:nvSpPr>
      <xdr:spPr>
        <a:xfrm>
          <a:off x="1714500" y="510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114512</xdr:rowOff>
    </xdr:from>
    <xdr:to>
      <xdr:col>23</xdr:col>
      <xdr:colOff>136525</xdr:colOff>
      <xdr:row>29</xdr:row>
      <xdr:rowOff>44662</xdr:rowOff>
    </xdr:to>
    <xdr:sp macro="" textlink="">
      <xdr:nvSpPr>
        <xdr:cNvPr id="90" name="楕円 89"/>
        <xdr:cNvSpPr/>
      </xdr:nvSpPr>
      <xdr:spPr>
        <a:xfrm>
          <a:off x="4711700" y="491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137389</xdr:rowOff>
    </xdr:from>
    <xdr:ext cx="405111" cy="259045"/>
    <xdr:sp macro="" textlink="">
      <xdr:nvSpPr>
        <xdr:cNvPr id="91" name="有形固定資産減価償却率該当値テキスト"/>
        <xdr:cNvSpPr txBox="1"/>
      </xdr:nvSpPr>
      <xdr:spPr>
        <a:xfrm>
          <a:off x="4813300" y="476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46143</xdr:rowOff>
    </xdr:from>
    <xdr:to>
      <xdr:col>19</xdr:col>
      <xdr:colOff>187325</xdr:colOff>
      <xdr:row>28</xdr:row>
      <xdr:rowOff>147743</xdr:rowOff>
    </xdr:to>
    <xdr:sp macro="" textlink="">
      <xdr:nvSpPr>
        <xdr:cNvPr id="92" name="楕円 91"/>
        <xdr:cNvSpPr/>
      </xdr:nvSpPr>
      <xdr:spPr>
        <a:xfrm>
          <a:off x="4000500" y="484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96943</xdr:rowOff>
    </xdr:from>
    <xdr:to>
      <xdr:col>23</xdr:col>
      <xdr:colOff>85725</xdr:colOff>
      <xdr:row>28</xdr:row>
      <xdr:rowOff>165312</xdr:rowOff>
    </xdr:to>
    <xdr:cxnSp macro="">
      <xdr:nvCxnSpPr>
        <xdr:cNvPr id="93" name="直線コネクタ 92"/>
        <xdr:cNvCxnSpPr/>
      </xdr:nvCxnSpPr>
      <xdr:spPr>
        <a:xfrm>
          <a:off x="4051300" y="4897543"/>
          <a:ext cx="711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71332</xdr:rowOff>
    </xdr:from>
    <xdr:to>
      <xdr:col>11</xdr:col>
      <xdr:colOff>187325</xdr:colOff>
      <xdr:row>29</xdr:row>
      <xdr:rowOff>1482</xdr:rowOff>
    </xdr:to>
    <xdr:sp macro="" textlink="">
      <xdr:nvSpPr>
        <xdr:cNvPr id="94" name="楕円 93"/>
        <xdr:cNvSpPr/>
      </xdr:nvSpPr>
      <xdr:spPr>
        <a:xfrm>
          <a:off x="2476500" y="48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17357</xdr:rowOff>
    </xdr:from>
    <xdr:to>
      <xdr:col>7</xdr:col>
      <xdr:colOff>187325</xdr:colOff>
      <xdr:row>28</xdr:row>
      <xdr:rowOff>118957</xdr:rowOff>
    </xdr:to>
    <xdr:sp macro="" textlink="">
      <xdr:nvSpPr>
        <xdr:cNvPr id="95" name="楕円 94"/>
        <xdr:cNvSpPr/>
      </xdr:nvSpPr>
      <xdr:spPr>
        <a:xfrm>
          <a:off x="1714500" y="481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68157</xdr:rowOff>
    </xdr:from>
    <xdr:to>
      <xdr:col>11</xdr:col>
      <xdr:colOff>136525</xdr:colOff>
      <xdr:row>28</xdr:row>
      <xdr:rowOff>122132</xdr:rowOff>
    </xdr:to>
    <xdr:cxnSp macro="">
      <xdr:nvCxnSpPr>
        <xdr:cNvPr id="96" name="直線コネクタ 95"/>
        <xdr:cNvCxnSpPr/>
      </xdr:nvCxnSpPr>
      <xdr:spPr>
        <a:xfrm>
          <a:off x="1765300" y="486875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137812</xdr:rowOff>
    </xdr:from>
    <xdr:ext cx="405111" cy="259045"/>
    <xdr:sp macro="" textlink="">
      <xdr:nvSpPr>
        <xdr:cNvPr id="97" name="n_1aveValue有形固定資産減価償却率"/>
        <xdr:cNvSpPr txBox="1"/>
      </xdr:nvSpPr>
      <xdr:spPr>
        <a:xfrm>
          <a:off x="3836044" y="528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120032</xdr:rowOff>
    </xdr:from>
    <xdr:ext cx="405111" cy="259045"/>
    <xdr:sp macro="" textlink="">
      <xdr:nvSpPr>
        <xdr:cNvPr id="98" name="n_2aveValue有形固定資産減価償却率"/>
        <xdr:cNvSpPr txBox="1"/>
      </xdr:nvSpPr>
      <xdr:spPr>
        <a:xfrm>
          <a:off x="3086744" y="492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83837</xdr:rowOff>
    </xdr:from>
    <xdr:ext cx="405111" cy="259045"/>
    <xdr:sp macro="" textlink="">
      <xdr:nvSpPr>
        <xdr:cNvPr id="99" name="n_3aveValue有形固定資産減価償却率"/>
        <xdr:cNvSpPr txBox="1"/>
      </xdr:nvSpPr>
      <xdr:spPr>
        <a:xfrm>
          <a:off x="2324744" y="5227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55050</xdr:rowOff>
    </xdr:from>
    <xdr:ext cx="405111" cy="259045"/>
    <xdr:sp macro="" textlink="">
      <xdr:nvSpPr>
        <xdr:cNvPr id="100" name="n_4aveValue有形固定資産減価償却率"/>
        <xdr:cNvSpPr txBox="1"/>
      </xdr:nvSpPr>
      <xdr:spPr>
        <a:xfrm>
          <a:off x="1562744" y="5198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164270</xdr:rowOff>
    </xdr:from>
    <xdr:ext cx="405111" cy="259045"/>
    <xdr:sp macro="" textlink="">
      <xdr:nvSpPr>
        <xdr:cNvPr id="101" name="n_1mainValue有形固定資産減価償却率"/>
        <xdr:cNvSpPr txBox="1"/>
      </xdr:nvSpPr>
      <xdr:spPr>
        <a:xfrm>
          <a:off x="3836044" y="462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18009</xdr:rowOff>
    </xdr:from>
    <xdr:ext cx="405111" cy="259045"/>
    <xdr:sp macro="" textlink="">
      <xdr:nvSpPr>
        <xdr:cNvPr id="102" name="n_3mainValue有形固定資産減価償却率"/>
        <xdr:cNvSpPr txBox="1"/>
      </xdr:nvSpPr>
      <xdr:spPr>
        <a:xfrm>
          <a:off x="2324744" y="4647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135484</xdr:rowOff>
    </xdr:from>
    <xdr:ext cx="405111" cy="259045"/>
    <xdr:sp macro="" textlink="">
      <xdr:nvSpPr>
        <xdr:cNvPr id="103" name="n_4mainValue有形固定資産減価償却率"/>
        <xdr:cNvSpPr txBox="1"/>
      </xdr:nvSpPr>
      <xdr:spPr>
        <a:xfrm>
          <a:off x="1562744" y="4593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債務償還比率は全国平均、和歌山県平均、類似団体平均ともに下回ってはいるが、今後公共施設の更新や大規模修繕により大きく上昇する恐れもある。</a:t>
          </a: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9" name="テキスト ボックス 118"/>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0" name="直線コネクタ 119"/>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1" name="テキスト ボックス 120"/>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2" name="直線コネクタ 121"/>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3" name="テキスト ボックス 122"/>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4" name="直線コネクタ 123"/>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5" name="テキスト ボックス 124"/>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6" name="直線コネクタ 125"/>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7" name="テキスト ボックス 126"/>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8" name="直線コネクタ 127"/>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9" name="テキスト ボックス 128"/>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162377</xdr:rowOff>
    </xdr:to>
    <xdr:cxnSp macro="">
      <xdr:nvCxnSpPr>
        <xdr:cNvPr id="132" name="直線コネクタ 131"/>
        <xdr:cNvCxnSpPr/>
      </xdr:nvCxnSpPr>
      <xdr:spPr>
        <a:xfrm flipV="1">
          <a:off x="14793595" y="4541308"/>
          <a:ext cx="1269" cy="1450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166204</xdr:rowOff>
    </xdr:from>
    <xdr:ext cx="560923" cy="259045"/>
    <xdr:sp macro="" textlink="">
      <xdr:nvSpPr>
        <xdr:cNvPr id="133" name="債務償還比率最小値テキスト"/>
        <xdr:cNvSpPr txBox="1"/>
      </xdr:nvSpPr>
      <xdr:spPr>
        <a:xfrm>
          <a:off x="14846300" y="5995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162377</xdr:rowOff>
    </xdr:from>
    <xdr:to>
      <xdr:col>76</xdr:col>
      <xdr:colOff>111125</xdr:colOff>
      <xdr:row>34</xdr:row>
      <xdr:rowOff>162377</xdr:rowOff>
    </xdr:to>
    <xdr:cxnSp macro="">
      <xdr:nvCxnSpPr>
        <xdr:cNvPr id="134" name="直線コネクタ 133"/>
        <xdr:cNvCxnSpPr/>
      </xdr:nvCxnSpPr>
      <xdr:spPr>
        <a:xfrm>
          <a:off x="14706600" y="599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5"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6" name="直線コネクタ 135"/>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107092</xdr:rowOff>
    </xdr:from>
    <xdr:ext cx="469744" cy="259045"/>
    <xdr:sp macro="" textlink="">
      <xdr:nvSpPr>
        <xdr:cNvPr id="137" name="債務償還比率平均値テキスト"/>
        <xdr:cNvSpPr txBox="1"/>
      </xdr:nvSpPr>
      <xdr:spPr>
        <a:xfrm>
          <a:off x="14846300" y="4907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38" name="フローチャート: 判断 137"/>
        <xdr:cNvSpPr/>
      </xdr:nvSpPr>
      <xdr:spPr>
        <a:xfrm>
          <a:off x="14744700" y="49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6632</xdr:rowOff>
    </xdr:from>
    <xdr:to>
      <xdr:col>72</xdr:col>
      <xdr:colOff>123825</xdr:colOff>
      <xdr:row>29</xdr:row>
      <xdr:rowOff>108232</xdr:rowOff>
    </xdr:to>
    <xdr:sp macro="" textlink="">
      <xdr:nvSpPr>
        <xdr:cNvPr id="139" name="フローチャート: 判断 138"/>
        <xdr:cNvSpPr/>
      </xdr:nvSpPr>
      <xdr:spPr>
        <a:xfrm>
          <a:off x="14033500" y="497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15268</xdr:rowOff>
    </xdr:from>
    <xdr:to>
      <xdr:col>68</xdr:col>
      <xdr:colOff>123825</xdr:colOff>
      <xdr:row>29</xdr:row>
      <xdr:rowOff>116868</xdr:rowOff>
    </xdr:to>
    <xdr:sp macro="" textlink="">
      <xdr:nvSpPr>
        <xdr:cNvPr id="140" name="フローチャート: 判断 139"/>
        <xdr:cNvSpPr/>
      </xdr:nvSpPr>
      <xdr:spPr>
        <a:xfrm>
          <a:off x="13271500" y="498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151335</xdr:rowOff>
    </xdr:from>
    <xdr:to>
      <xdr:col>64</xdr:col>
      <xdr:colOff>123825</xdr:colOff>
      <xdr:row>29</xdr:row>
      <xdr:rowOff>81485</xdr:rowOff>
    </xdr:to>
    <xdr:sp macro="" textlink="">
      <xdr:nvSpPr>
        <xdr:cNvPr id="141" name="フローチャート: 判断 140"/>
        <xdr:cNvSpPr/>
      </xdr:nvSpPr>
      <xdr:spPr>
        <a:xfrm>
          <a:off x="12509500" y="49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100407</xdr:rowOff>
    </xdr:from>
    <xdr:to>
      <xdr:col>60</xdr:col>
      <xdr:colOff>123825</xdr:colOff>
      <xdr:row>28</xdr:row>
      <xdr:rowOff>30557</xdr:rowOff>
    </xdr:to>
    <xdr:sp macro="" textlink="">
      <xdr:nvSpPr>
        <xdr:cNvPr id="142" name="フローチャート: 判断 141"/>
        <xdr:cNvSpPr/>
      </xdr:nvSpPr>
      <xdr:spPr>
        <a:xfrm>
          <a:off x="11747500" y="472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69702</xdr:rowOff>
    </xdr:from>
    <xdr:to>
      <xdr:col>76</xdr:col>
      <xdr:colOff>73025</xdr:colOff>
      <xdr:row>27</xdr:row>
      <xdr:rowOff>171302</xdr:rowOff>
    </xdr:to>
    <xdr:sp macro="" textlink="">
      <xdr:nvSpPr>
        <xdr:cNvPr id="148" name="楕円 147"/>
        <xdr:cNvSpPr/>
      </xdr:nvSpPr>
      <xdr:spPr>
        <a:xfrm>
          <a:off x="14744700" y="469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92579</xdr:rowOff>
    </xdr:from>
    <xdr:ext cx="469744" cy="259045"/>
    <xdr:sp macro="" textlink="">
      <xdr:nvSpPr>
        <xdr:cNvPr id="149" name="債務償還比率該当値テキスト"/>
        <xdr:cNvSpPr txBox="1"/>
      </xdr:nvSpPr>
      <xdr:spPr>
        <a:xfrm>
          <a:off x="14846300" y="455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22225</xdr:colOff>
      <xdr:row>27</xdr:row>
      <xdr:rowOff>7570</xdr:rowOff>
    </xdr:from>
    <xdr:to>
      <xdr:col>64</xdr:col>
      <xdr:colOff>123825</xdr:colOff>
      <xdr:row>27</xdr:row>
      <xdr:rowOff>109170</xdr:rowOff>
    </xdr:to>
    <xdr:sp macro="" textlink="">
      <xdr:nvSpPr>
        <xdr:cNvPr id="150" name="楕円 149"/>
        <xdr:cNvSpPr/>
      </xdr:nvSpPr>
      <xdr:spPr>
        <a:xfrm>
          <a:off x="12509500" y="463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100097</xdr:rowOff>
    </xdr:from>
    <xdr:to>
      <xdr:col>60</xdr:col>
      <xdr:colOff>123825</xdr:colOff>
      <xdr:row>27</xdr:row>
      <xdr:rowOff>30247</xdr:rowOff>
    </xdr:to>
    <xdr:sp macro="" textlink="">
      <xdr:nvSpPr>
        <xdr:cNvPr id="151" name="楕円 150"/>
        <xdr:cNvSpPr/>
      </xdr:nvSpPr>
      <xdr:spPr>
        <a:xfrm>
          <a:off x="11747500" y="455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150897</xdr:rowOff>
    </xdr:from>
    <xdr:to>
      <xdr:col>64</xdr:col>
      <xdr:colOff>73025</xdr:colOff>
      <xdr:row>27</xdr:row>
      <xdr:rowOff>58370</xdr:rowOff>
    </xdr:to>
    <xdr:cxnSp macro="">
      <xdr:nvCxnSpPr>
        <xdr:cNvPr id="152" name="直線コネクタ 151"/>
        <xdr:cNvCxnSpPr/>
      </xdr:nvCxnSpPr>
      <xdr:spPr>
        <a:xfrm>
          <a:off x="11798300" y="4608597"/>
          <a:ext cx="762000" cy="7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124759</xdr:rowOff>
    </xdr:from>
    <xdr:ext cx="469744" cy="259045"/>
    <xdr:sp macro="" textlink="">
      <xdr:nvSpPr>
        <xdr:cNvPr id="153" name="n_1aveValue債務償還比率"/>
        <xdr:cNvSpPr txBox="1"/>
      </xdr:nvSpPr>
      <xdr:spPr>
        <a:xfrm>
          <a:off x="13836727" y="475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133395</xdr:rowOff>
    </xdr:from>
    <xdr:ext cx="469744" cy="259045"/>
    <xdr:sp macro="" textlink="">
      <xdr:nvSpPr>
        <xdr:cNvPr id="154" name="n_2aveValue債務償還比率"/>
        <xdr:cNvSpPr txBox="1"/>
      </xdr:nvSpPr>
      <xdr:spPr>
        <a:xfrm>
          <a:off x="13087427" y="476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72612</xdr:rowOff>
    </xdr:from>
    <xdr:ext cx="469744" cy="259045"/>
    <xdr:sp macro="" textlink="">
      <xdr:nvSpPr>
        <xdr:cNvPr id="155" name="n_3aveValue債務償還比率"/>
        <xdr:cNvSpPr txBox="1"/>
      </xdr:nvSpPr>
      <xdr:spPr>
        <a:xfrm>
          <a:off x="12325427" y="504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21684</xdr:rowOff>
    </xdr:from>
    <xdr:ext cx="469744" cy="259045"/>
    <xdr:sp macro="" textlink="">
      <xdr:nvSpPr>
        <xdr:cNvPr id="156" name="n_4aveValue債務償還比率"/>
        <xdr:cNvSpPr txBox="1"/>
      </xdr:nvSpPr>
      <xdr:spPr>
        <a:xfrm>
          <a:off x="11563427" y="482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125697</xdr:rowOff>
    </xdr:from>
    <xdr:ext cx="469744" cy="259045"/>
    <xdr:sp macro="" textlink="">
      <xdr:nvSpPr>
        <xdr:cNvPr id="157" name="n_3mainValue債務償還比率"/>
        <xdr:cNvSpPr txBox="1"/>
      </xdr:nvSpPr>
      <xdr:spPr>
        <a:xfrm>
          <a:off x="12325427" y="441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46774</xdr:rowOff>
    </xdr:from>
    <xdr:ext cx="405111" cy="259045"/>
    <xdr:sp macro="" textlink="">
      <xdr:nvSpPr>
        <xdr:cNvPr id="158" name="n_4mainValue債務償還比率"/>
        <xdr:cNvSpPr txBox="1"/>
      </xdr:nvSpPr>
      <xdr:spPr>
        <a:xfrm>
          <a:off x="11595744" y="433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
434
48.20
1,683,507
1,529,320
16,457
507,983
1,430,638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42</xdr:row>
      <xdr:rowOff>7620</xdr:rowOff>
    </xdr:to>
    <xdr:cxnSp macro="">
      <xdr:nvCxnSpPr>
        <xdr:cNvPr id="57" name="直線コネクタ 56"/>
        <xdr:cNvCxnSpPr/>
      </xdr:nvCxnSpPr>
      <xdr:spPr>
        <a:xfrm flipV="1">
          <a:off x="4634865" y="593217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108602</xdr:rowOff>
    </xdr:from>
    <xdr:ext cx="405111" cy="259045"/>
    <xdr:sp macro="" textlink="">
      <xdr:nvSpPr>
        <xdr:cNvPr id="62" name="【道路】&#10;有形固定資産減価償却率平均値テキスト"/>
        <xdr:cNvSpPr txBox="1"/>
      </xdr:nvSpPr>
      <xdr:spPr>
        <a:xfrm>
          <a:off x="4673600" y="645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130175</xdr:rowOff>
    </xdr:from>
    <xdr:to>
      <xdr:col>24</xdr:col>
      <xdr:colOff>114300</xdr:colOff>
      <xdr:row>38</xdr:row>
      <xdr:rowOff>60325</xdr:rowOff>
    </xdr:to>
    <xdr:sp macro="" textlink="">
      <xdr:nvSpPr>
        <xdr:cNvPr id="63" name="フローチャート: 判断 62"/>
        <xdr:cNvSpPr/>
      </xdr:nvSpPr>
      <xdr:spPr>
        <a:xfrm>
          <a:off x="45847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86360</xdr:rowOff>
    </xdr:from>
    <xdr:to>
      <xdr:col>20</xdr:col>
      <xdr:colOff>38100</xdr:colOff>
      <xdr:row>38</xdr:row>
      <xdr:rowOff>16510</xdr:rowOff>
    </xdr:to>
    <xdr:sp macro="" textlink="">
      <xdr:nvSpPr>
        <xdr:cNvPr id="64" name="フローチャート: 判断 63"/>
        <xdr:cNvSpPr/>
      </xdr:nvSpPr>
      <xdr:spPr>
        <a:xfrm>
          <a:off x="3746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76835</xdr:rowOff>
    </xdr:from>
    <xdr:to>
      <xdr:col>15</xdr:col>
      <xdr:colOff>101600</xdr:colOff>
      <xdr:row>38</xdr:row>
      <xdr:rowOff>6985</xdr:rowOff>
    </xdr:to>
    <xdr:sp macro="" textlink="">
      <xdr:nvSpPr>
        <xdr:cNvPr id="65" name="フローチャート: 判断 64"/>
        <xdr:cNvSpPr/>
      </xdr:nvSpPr>
      <xdr:spPr>
        <a:xfrm>
          <a:off x="2857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27305</xdr:rowOff>
    </xdr:from>
    <xdr:to>
      <xdr:col>6</xdr:col>
      <xdr:colOff>38100</xdr:colOff>
      <xdr:row>37</xdr:row>
      <xdr:rowOff>128905</xdr:rowOff>
    </xdr:to>
    <xdr:sp macro="" textlink="">
      <xdr:nvSpPr>
        <xdr:cNvPr id="67" name="フローチャート: 判断 66"/>
        <xdr:cNvSpPr/>
      </xdr:nvSpPr>
      <xdr:spPr>
        <a:xfrm>
          <a:off x="1079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xdr:rowOff>
    </xdr:from>
    <xdr:to>
      <xdr:col>24</xdr:col>
      <xdr:colOff>114300</xdr:colOff>
      <xdr:row>37</xdr:row>
      <xdr:rowOff>113665</xdr:rowOff>
    </xdr:to>
    <xdr:sp macro="" textlink="">
      <xdr:nvSpPr>
        <xdr:cNvPr id="73" name="楕円 72"/>
        <xdr:cNvSpPr/>
      </xdr:nvSpPr>
      <xdr:spPr>
        <a:xfrm>
          <a:off x="45847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34942</xdr:rowOff>
    </xdr:from>
    <xdr:ext cx="405111" cy="259045"/>
    <xdr:sp macro="" textlink="">
      <xdr:nvSpPr>
        <xdr:cNvPr id="74" name="【道路】&#10;有形固定資産減価償却率該当値テキスト"/>
        <xdr:cNvSpPr txBox="1"/>
      </xdr:nvSpPr>
      <xdr:spPr>
        <a:xfrm>
          <a:off x="4673600"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111125</xdr:rowOff>
    </xdr:from>
    <xdr:to>
      <xdr:col>20</xdr:col>
      <xdr:colOff>38100</xdr:colOff>
      <xdr:row>37</xdr:row>
      <xdr:rowOff>41275</xdr:rowOff>
    </xdr:to>
    <xdr:sp macro="" textlink="">
      <xdr:nvSpPr>
        <xdr:cNvPr id="75" name="楕円 74"/>
        <xdr:cNvSpPr/>
      </xdr:nvSpPr>
      <xdr:spPr>
        <a:xfrm>
          <a:off x="3746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161925</xdr:rowOff>
    </xdr:from>
    <xdr:to>
      <xdr:col>24</xdr:col>
      <xdr:colOff>63500</xdr:colOff>
      <xdr:row>37</xdr:row>
      <xdr:rowOff>62865</xdr:rowOff>
    </xdr:to>
    <xdr:cxnSp macro="">
      <xdr:nvCxnSpPr>
        <xdr:cNvPr id="76" name="直線コネクタ 75"/>
        <xdr:cNvCxnSpPr/>
      </xdr:nvCxnSpPr>
      <xdr:spPr>
        <a:xfrm>
          <a:off x="3797300" y="633412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73025</xdr:rowOff>
    </xdr:from>
    <xdr:to>
      <xdr:col>10</xdr:col>
      <xdr:colOff>165100</xdr:colOff>
      <xdr:row>37</xdr:row>
      <xdr:rowOff>3175</xdr:rowOff>
    </xdr:to>
    <xdr:sp macro="" textlink="">
      <xdr:nvSpPr>
        <xdr:cNvPr id="77" name="楕円 76"/>
        <xdr:cNvSpPr/>
      </xdr:nvSpPr>
      <xdr:spPr>
        <a:xfrm>
          <a:off x="1968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82550</xdr:rowOff>
    </xdr:from>
    <xdr:to>
      <xdr:col>6</xdr:col>
      <xdr:colOff>38100</xdr:colOff>
      <xdr:row>37</xdr:row>
      <xdr:rowOff>12700</xdr:rowOff>
    </xdr:to>
    <xdr:sp macro="" textlink="">
      <xdr:nvSpPr>
        <xdr:cNvPr id="78" name="楕円 77"/>
        <xdr:cNvSpPr/>
      </xdr:nvSpPr>
      <xdr:spPr>
        <a:xfrm>
          <a:off x="1079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123825</xdr:rowOff>
    </xdr:from>
    <xdr:to>
      <xdr:col>10</xdr:col>
      <xdr:colOff>114300</xdr:colOff>
      <xdr:row>36</xdr:row>
      <xdr:rowOff>133350</xdr:rowOff>
    </xdr:to>
    <xdr:cxnSp macro="">
      <xdr:nvCxnSpPr>
        <xdr:cNvPr id="79" name="直線コネクタ 78"/>
        <xdr:cNvCxnSpPr/>
      </xdr:nvCxnSpPr>
      <xdr:spPr>
        <a:xfrm flipV="1">
          <a:off x="1130300" y="62960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7637</xdr:rowOff>
    </xdr:from>
    <xdr:ext cx="405111" cy="259045"/>
    <xdr:sp macro="" textlink="">
      <xdr:nvSpPr>
        <xdr:cNvPr id="80" name="n_1aveValue【道路】&#10;有形固定資産減価償却率"/>
        <xdr:cNvSpPr txBox="1"/>
      </xdr:nvSpPr>
      <xdr:spPr>
        <a:xfrm>
          <a:off x="35820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1" name="n_2aveValue【道路】&#10;有形固定資産減価償却率"/>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2" name="n_3aveValue【道路】&#10;有形固定資産減価償却率"/>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120032</xdr:rowOff>
    </xdr:from>
    <xdr:ext cx="405111" cy="259045"/>
    <xdr:sp macro="" textlink="">
      <xdr:nvSpPr>
        <xdr:cNvPr id="83" name="n_4aveValue【道路】&#10;有形固定資産減価償却率"/>
        <xdr:cNvSpPr txBox="1"/>
      </xdr:nvSpPr>
      <xdr:spPr>
        <a:xfrm>
          <a:off x="927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57802</xdr:rowOff>
    </xdr:from>
    <xdr:ext cx="405111" cy="259045"/>
    <xdr:sp macro="" textlink="">
      <xdr:nvSpPr>
        <xdr:cNvPr id="84" name="n_1mainValue【道路】&#10;有形固定資産減価償却率"/>
        <xdr:cNvSpPr txBox="1"/>
      </xdr:nvSpPr>
      <xdr:spPr>
        <a:xfrm>
          <a:off x="35820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19702</xdr:rowOff>
    </xdr:from>
    <xdr:ext cx="405111" cy="259045"/>
    <xdr:sp macro="" textlink="">
      <xdr:nvSpPr>
        <xdr:cNvPr id="85" name="n_3mainValue【道路】&#10;有形固定資産減価償却率"/>
        <xdr:cNvSpPr txBox="1"/>
      </xdr:nvSpPr>
      <xdr:spPr>
        <a:xfrm>
          <a:off x="1816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29227</xdr:rowOff>
    </xdr:from>
    <xdr:ext cx="405111" cy="259045"/>
    <xdr:sp macro="" textlink="">
      <xdr:nvSpPr>
        <xdr:cNvPr id="86" name="n_4mainValue【道路】&#10;有形固定資産減価償却率"/>
        <xdr:cNvSpPr txBox="1"/>
      </xdr:nvSpPr>
      <xdr:spPr>
        <a:xfrm>
          <a:off x="927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7" name="直線コネクタ 9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8" name="テキスト ボックス 9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9" name="直線コネクタ 9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0" name="テキスト ボックス 99"/>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1" name="直線コネクタ 10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2" name="テキスト ボックス 101"/>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3" name="直線コネクタ 10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4" name="テキスト ボックス 103"/>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166284</xdr:rowOff>
    </xdr:from>
    <xdr:to>
      <xdr:col>54</xdr:col>
      <xdr:colOff>189865</xdr:colOff>
      <xdr:row>41</xdr:row>
      <xdr:rowOff>131661</xdr:rowOff>
    </xdr:to>
    <xdr:cxnSp macro="">
      <xdr:nvCxnSpPr>
        <xdr:cNvPr id="108" name="直線コネクタ 107"/>
        <xdr:cNvCxnSpPr/>
      </xdr:nvCxnSpPr>
      <xdr:spPr>
        <a:xfrm flipV="1">
          <a:off x="10476865" y="5995584"/>
          <a:ext cx="0" cy="1165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135488</xdr:rowOff>
    </xdr:from>
    <xdr:ext cx="469744" cy="259045"/>
    <xdr:sp macro="" textlink="">
      <xdr:nvSpPr>
        <xdr:cNvPr id="109" name="【道路】&#10;一人当たり延長最小値テキスト"/>
        <xdr:cNvSpPr txBox="1"/>
      </xdr:nvSpPr>
      <xdr:spPr>
        <a:xfrm>
          <a:off x="10515600" y="716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131661</xdr:rowOff>
    </xdr:from>
    <xdr:to>
      <xdr:col>55</xdr:col>
      <xdr:colOff>88900</xdr:colOff>
      <xdr:row>41</xdr:row>
      <xdr:rowOff>131661</xdr:rowOff>
    </xdr:to>
    <xdr:cxnSp macro="">
      <xdr:nvCxnSpPr>
        <xdr:cNvPr id="110" name="直線コネクタ 109"/>
        <xdr:cNvCxnSpPr/>
      </xdr:nvCxnSpPr>
      <xdr:spPr>
        <a:xfrm>
          <a:off x="10388600" y="7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112961</xdr:rowOff>
    </xdr:from>
    <xdr:ext cx="599010" cy="259045"/>
    <xdr:sp macro="" textlink="">
      <xdr:nvSpPr>
        <xdr:cNvPr id="111" name="【道路】&#10;一人当たり延長最大値テキスト"/>
        <xdr:cNvSpPr txBox="1"/>
      </xdr:nvSpPr>
      <xdr:spPr>
        <a:xfrm>
          <a:off x="10515600" y="577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166284</xdr:rowOff>
    </xdr:from>
    <xdr:to>
      <xdr:col>55</xdr:col>
      <xdr:colOff>88900</xdr:colOff>
      <xdr:row>34</xdr:row>
      <xdr:rowOff>166284</xdr:rowOff>
    </xdr:to>
    <xdr:cxnSp macro="">
      <xdr:nvCxnSpPr>
        <xdr:cNvPr id="112" name="直線コネクタ 111"/>
        <xdr:cNvCxnSpPr/>
      </xdr:nvCxnSpPr>
      <xdr:spPr>
        <a:xfrm>
          <a:off x="10388600" y="599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108304</xdr:rowOff>
    </xdr:from>
    <xdr:ext cx="534377" cy="259045"/>
    <xdr:sp macro="" textlink="">
      <xdr:nvSpPr>
        <xdr:cNvPr id="113" name="【道路】&#10;一人当たり延長平均値テキスト"/>
        <xdr:cNvSpPr txBox="1"/>
      </xdr:nvSpPr>
      <xdr:spPr>
        <a:xfrm>
          <a:off x="10515600" y="6966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129877</xdr:rowOff>
    </xdr:from>
    <xdr:to>
      <xdr:col>55</xdr:col>
      <xdr:colOff>50800</xdr:colOff>
      <xdr:row>41</xdr:row>
      <xdr:rowOff>60027</xdr:rowOff>
    </xdr:to>
    <xdr:sp macro="" textlink="">
      <xdr:nvSpPr>
        <xdr:cNvPr id="114" name="フローチャート: 判断 113"/>
        <xdr:cNvSpPr/>
      </xdr:nvSpPr>
      <xdr:spPr>
        <a:xfrm>
          <a:off x="10426700" y="698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133903</xdr:rowOff>
    </xdr:from>
    <xdr:to>
      <xdr:col>50</xdr:col>
      <xdr:colOff>165100</xdr:colOff>
      <xdr:row>41</xdr:row>
      <xdr:rowOff>64053</xdr:rowOff>
    </xdr:to>
    <xdr:sp macro="" textlink="">
      <xdr:nvSpPr>
        <xdr:cNvPr id="115" name="フローチャート: 判断 114"/>
        <xdr:cNvSpPr/>
      </xdr:nvSpPr>
      <xdr:spPr>
        <a:xfrm>
          <a:off x="9588500" y="699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127342</xdr:rowOff>
    </xdr:from>
    <xdr:to>
      <xdr:col>46</xdr:col>
      <xdr:colOff>38100</xdr:colOff>
      <xdr:row>41</xdr:row>
      <xdr:rowOff>57492</xdr:rowOff>
    </xdr:to>
    <xdr:sp macro="" textlink="">
      <xdr:nvSpPr>
        <xdr:cNvPr id="116" name="フローチャート: 判断 115"/>
        <xdr:cNvSpPr/>
      </xdr:nvSpPr>
      <xdr:spPr>
        <a:xfrm>
          <a:off x="8699500" y="698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98330</xdr:rowOff>
    </xdr:from>
    <xdr:to>
      <xdr:col>41</xdr:col>
      <xdr:colOff>101600</xdr:colOff>
      <xdr:row>41</xdr:row>
      <xdr:rowOff>28480</xdr:rowOff>
    </xdr:to>
    <xdr:sp macro="" textlink="">
      <xdr:nvSpPr>
        <xdr:cNvPr id="117" name="フローチャート: 判断 116"/>
        <xdr:cNvSpPr/>
      </xdr:nvSpPr>
      <xdr:spPr>
        <a:xfrm>
          <a:off x="7810500" y="695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139878</xdr:rowOff>
    </xdr:from>
    <xdr:to>
      <xdr:col>36</xdr:col>
      <xdr:colOff>165100</xdr:colOff>
      <xdr:row>41</xdr:row>
      <xdr:rowOff>70028</xdr:rowOff>
    </xdr:to>
    <xdr:sp macro="" textlink="">
      <xdr:nvSpPr>
        <xdr:cNvPr id="118" name="フローチャート: 判断 117"/>
        <xdr:cNvSpPr/>
      </xdr:nvSpPr>
      <xdr:spPr>
        <a:xfrm>
          <a:off x="6921500" y="699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112652</xdr:rowOff>
    </xdr:from>
    <xdr:to>
      <xdr:col>55</xdr:col>
      <xdr:colOff>50800</xdr:colOff>
      <xdr:row>41</xdr:row>
      <xdr:rowOff>42802</xdr:rowOff>
    </xdr:to>
    <xdr:sp macro="" textlink="">
      <xdr:nvSpPr>
        <xdr:cNvPr id="124" name="楕円 123"/>
        <xdr:cNvSpPr/>
      </xdr:nvSpPr>
      <xdr:spPr>
        <a:xfrm>
          <a:off x="10426700" y="697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135529</xdr:rowOff>
    </xdr:from>
    <xdr:ext cx="534377" cy="259045"/>
    <xdr:sp macro="" textlink="">
      <xdr:nvSpPr>
        <xdr:cNvPr id="125" name="【道路】&#10;一人当たり延長該当値テキスト"/>
        <xdr:cNvSpPr txBox="1"/>
      </xdr:nvSpPr>
      <xdr:spPr>
        <a:xfrm>
          <a:off x="10515600" y="682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118570</xdr:rowOff>
    </xdr:from>
    <xdr:to>
      <xdr:col>50</xdr:col>
      <xdr:colOff>165100</xdr:colOff>
      <xdr:row>41</xdr:row>
      <xdr:rowOff>48720</xdr:rowOff>
    </xdr:to>
    <xdr:sp macro="" textlink="">
      <xdr:nvSpPr>
        <xdr:cNvPr id="126" name="楕円 125"/>
        <xdr:cNvSpPr/>
      </xdr:nvSpPr>
      <xdr:spPr>
        <a:xfrm>
          <a:off x="9588500" y="697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163452</xdr:rowOff>
    </xdr:from>
    <xdr:to>
      <xdr:col>55</xdr:col>
      <xdr:colOff>0</xdr:colOff>
      <xdr:row>40</xdr:row>
      <xdr:rowOff>169370</xdr:rowOff>
    </xdr:to>
    <xdr:cxnSp macro="">
      <xdr:nvCxnSpPr>
        <xdr:cNvPr id="127" name="直線コネクタ 126"/>
        <xdr:cNvCxnSpPr/>
      </xdr:nvCxnSpPr>
      <xdr:spPr>
        <a:xfrm flipV="1">
          <a:off x="9639300" y="7021452"/>
          <a:ext cx="838200" cy="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53563</xdr:rowOff>
    </xdr:from>
    <xdr:to>
      <xdr:col>41</xdr:col>
      <xdr:colOff>101600</xdr:colOff>
      <xdr:row>36</xdr:row>
      <xdr:rowOff>155163</xdr:rowOff>
    </xdr:to>
    <xdr:sp macro="" textlink="">
      <xdr:nvSpPr>
        <xdr:cNvPr id="128" name="楕円 127"/>
        <xdr:cNvSpPr/>
      </xdr:nvSpPr>
      <xdr:spPr>
        <a:xfrm>
          <a:off x="7810500" y="622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97180</xdr:rowOff>
    </xdr:from>
    <xdr:to>
      <xdr:col>36</xdr:col>
      <xdr:colOff>165100</xdr:colOff>
      <xdr:row>41</xdr:row>
      <xdr:rowOff>27330</xdr:rowOff>
    </xdr:to>
    <xdr:sp macro="" textlink="">
      <xdr:nvSpPr>
        <xdr:cNvPr id="129" name="楕円 128"/>
        <xdr:cNvSpPr/>
      </xdr:nvSpPr>
      <xdr:spPr>
        <a:xfrm>
          <a:off x="6921500" y="69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104363</xdr:rowOff>
    </xdr:from>
    <xdr:to>
      <xdr:col>41</xdr:col>
      <xdr:colOff>50800</xdr:colOff>
      <xdr:row>40</xdr:row>
      <xdr:rowOff>147980</xdr:rowOff>
    </xdr:to>
    <xdr:cxnSp macro="">
      <xdr:nvCxnSpPr>
        <xdr:cNvPr id="130" name="直線コネクタ 129"/>
        <xdr:cNvCxnSpPr/>
      </xdr:nvCxnSpPr>
      <xdr:spPr>
        <a:xfrm flipV="1">
          <a:off x="6972300" y="6276563"/>
          <a:ext cx="889000" cy="72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55180</xdr:rowOff>
    </xdr:from>
    <xdr:ext cx="534377" cy="259045"/>
    <xdr:sp macro="" textlink="">
      <xdr:nvSpPr>
        <xdr:cNvPr id="131" name="n_1aveValue【道路】&#10;一人当たり延長"/>
        <xdr:cNvSpPr txBox="1"/>
      </xdr:nvSpPr>
      <xdr:spPr>
        <a:xfrm>
          <a:off x="9359411" y="70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74019</xdr:rowOff>
    </xdr:from>
    <xdr:ext cx="534377" cy="259045"/>
    <xdr:sp macro="" textlink="">
      <xdr:nvSpPr>
        <xdr:cNvPr id="132" name="n_2aveValue【道路】&#10;一人当たり延長"/>
        <xdr:cNvSpPr txBox="1"/>
      </xdr:nvSpPr>
      <xdr:spPr>
        <a:xfrm>
          <a:off x="8483111" y="67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19607</xdr:rowOff>
    </xdr:from>
    <xdr:ext cx="534377" cy="259045"/>
    <xdr:sp macro="" textlink="">
      <xdr:nvSpPr>
        <xdr:cNvPr id="133" name="n_3aveValue【道路】&#10;一人当たり延長"/>
        <xdr:cNvSpPr txBox="1"/>
      </xdr:nvSpPr>
      <xdr:spPr>
        <a:xfrm>
          <a:off x="7594111" y="70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61155</xdr:rowOff>
    </xdr:from>
    <xdr:ext cx="534377" cy="259045"/>
    <xdr:sp macro="" textlink="">
      <xdr:nvSpPr>
        <xdr:cNvPr id="134" name="n_4aveValue【道路】&#10;一人当たり延長"/>
        <xdr:cNvSpPr txBox="1"/>
      </xdr:nvSpPr>
      <xdr:spPr>
        <a:xfrm>
          <a:off x="6705111" y="709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65247</xdr:rowOff>
    </xdr:from>
    <xdr:ext cx="534377" cy="259045"/>
    <xdr:sp macro="" textlink="">
      <xdr:nvSpPr>
        <xdr:cNvPr id="135" name="n_1mainValue【道路】&#10;一人当たり延長"/>
        <xdr:cNvSpPr txBox="1"/>
      </xdr:nvSpPr>
      <xdr:spPr>
        <a:xfrm>
          <a:off x="9359411" y="675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35</xdr:row>
      <xdr:rowOff>240</xdr:rowOff>
    </xdr:from>
    <xdr:ext cx="599010" cy="259045"/>
    <xdr:sp macro="" textlink="">
      <xdr:nvSpPr>
        <xdr:cNvPr id="136" name="n_3mainValue【道路】&#10;一人当たり延長"/>
        <xdr:cNvSpPr txBox="1"/>
      </xdr:nvSpPr>
      <xdr:spPr>
        <a:xfrm>
          <a:off x="7561794" y="600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43857</xdr:rowOff>
    </xdr:from>
    <xdr:ext cx="534377" cy="259045"/>
    <xdr:sp macro="" textlink="">
      <xdr:nvSpPr>
        <xdr:cNvPr id="137" name="n_4mainValue【道路】&#10;一人当たり延長"/>
        <xdr:cNvSpPr txBox="1"/>
      </xdr:nvSpPr>
      <xdr:spPr>
        <a:xfrm>
          <a:off x="6705111" y="673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0" name="テキスト ボックス 14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0" name="テキスト ボックス 15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122465</xdr:rowOff>
    </xdr:from>
    <xdr:to>
      <xdr:col>24</xdr:col>
      <xdr:colOff>62865</xdr:colOff>
      <xdr:row>63</xdr:row>
      <xdr:rowOff>96338</xdr:rowOff>
    </xdr:to>
    <xdr:cxnSp macro="">
      <xdr:nvCxnSpPr>
        <xdr:cNvPr id="163" name="直線コネクタ 162"/>
        <xdr:cNvCxnSpPr/>
      </xdr:nvCxnSpPr>
      <xdr:spPr>
        <a:xfrm flipV="1">
          <a:off x="4634865" y="9552215"/>
          <a:ext cx="0" cy="1345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100165</xdr:rowOff>
    </xdr:from>
    <xdr:ext cx="405111" cy="259045"/>
    <xdr:sp macro="" textlink="">
      <xdr:nvSpPr>
        <xdr:cNvPr id="164" name="【橋りょう・トンネル】&#10;有形固定資産減価償却率最小値テキスト"/>
        <xdr:cNvSpPr txBox="1"/>
      </xdr:nvSpPr>
      <xdr:spPr>
        <a:xfrm>
          <a:off x="4673600" y="1090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96338</xdr:rowOff>
    </xdr:from>
    <xdr:to>
      <xdr:col>24</xdr:col>
      <xdr:colOff>152400</xdr:colOff>
      <xdr:row>63</xdr:row>
      <xdr:rowOff>96338</xdr:rowOff>
    </xdr:to>
    <xdr:cxnSp macro="">
      <xdr:nvCxnSpPr>
        <xdr:cNvPr id="165" name="直線コネクタ 164"/>
        <xdr:cNvCxnSpPr/>
      </xdr:nvCxnSpPr>
      <xdr:spPr>
        <a:xfrm>
          <a:off x="4546600" y="1089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69142</xdr:rowOff>
    </xdr:from>
    <xdr:ext cx="340478" cy="259045"/>
    <xdr:sp macro="" textlink="">
      <xdr:nvSpPr>
        <xdr:cNvPr id="166" name="【橋りょう・トンネル】&#10;有形固定資産減価償却率最大値テキスト"/>
        <xdr:cNvSpPr txBox="1"/>
      </xdr:nvSpPr>
      <xdr:spPr>
        <a:xfrm>
          <a:off x="4673600" y="93274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122465</xdr:rowOff>
    </xdr:from>
    <xdr:to>
      <xdr:col>24</xdr:col>
      <xdr:colOff>152400</xdr:colOff>
      <xdr:row>55</xdr:row>
      <xdr:rowOff>122465</xdr:rowOff>
    </xdr:to>
    <xdr:cxnSp macro="">
      <xdr:nvCxnSpPr>
        <xdr:cNvPr id="167" name="直線コネクタ 166"/>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143164</xdr:rowOff>
    </xdr:from>
    <xdr:ext cx="405111" cy="259045"/>
    <xdr:sp macro="" textlink="">
      <xdr:nvSpPr>
        <xdr:cNvPr id="168" name="【橋りょう・トンネル】&#10;有形固定資産減価償却率平均値テキスト"/>
        <xdr:cNvSpPr txBox="1"/>
      </xdr:nvSpPr>
      <xdr:spPr>
        <a:xfrm>
          <a:off x="4673600" y="1043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164737</xdr:rowOff>
    </xdr:from>
    <xdr:to>
      <xdr:col>24</xdr:col>
      <xdr:colOff>114300</xdr:colOff>
      <xdr:row>61</xdr:row>
      <xdr:rowOff>94887</xdr:rowOff>
    </xdr:to>
    <xdr:sp macro="" textlink="">
      <xdr:nvSpPr>
        <xdr:cNvPr id="169" name="フローチャート: 判断 168"/>
        <xdr:cNvSpPr/>
      </xdr:nvSpPr>
      <xdr:spPr>
        <a:xfrm>
          <a:off x="45847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146776</xdr:rowOff>
    </xdr:from>
    <xdr:to>
      <xdr:col>20</xdr:col>
      <xdr:colOff>38100</xdr:colOff>
      <xdr:row>61</xdr:row>
      <xdr:rowOff>76926</xdr:rowOff>
    </xdr:to>
    <xdr:sp macro="" textlink="">
      <xdr:nvSpPr>
        <xdr:cNvPr id="170" name="フローチャート: 判断 169"/>
        <xdr:cNvSpPr/>
      </xdr:nvSpPr>
      <xdr:spPr>
        <a:xfrm>
          <a:off x="3746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81462</xdr:rowOff>
    </xdr:from>
    <xdr:to>
      <xdr:col>15</xdr:col>
      <xdr:colOff>101600</xdr:colOff>
      <xdr:row>61</xdr:row>
      <xdr:rowOff>11612</xdr:rowOff>
    </xdr:to>
    <xdr:sp macro="" textlink="">
      <xdr:nvSpPr>
        <xdr:cNvPr id="171" name="フローチャート: 判断 170"/>
        <xdr:cNvSpPr/>
      </xdr:nvSpPr>
      <xdr:spPr>
        <a:xfrm>
          <a:off x="2857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72" name="フローチャート: 判断 171"/>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3" name="フローチャート: 判断 172"/>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158206</xdr:rowOff>
    </xdr:from>
    <xdr:to>
      <xdr:col>24</xdr:col>
      <xdr:colOff>114300</xdr:colOff>
      <xdr:row>56</xdr:row>
      <xdr:rowOff>88356</xdr:rowOff>
    </xdr:to>
    <xdr:sp macro="" textlink="">
      <xdr:nvSpPr>
        <xdr:cNvPr id="179" name="楕円 178"/>
        <xdr:cNvSpPr/>
      </xdr:nvSpPr>
      <xdr:spPr>
        <a:xfrm>
          <a:off x="4584700" y="958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73133</xdr:rowOff>
    </xdr:from>
    <xdr:ext cx="405111" cy="259045"/>
    <xdr:sp macro="" textlink="">
      <xdr:nvSpPr>
        <xdr:cNvPr id="180" name="【橋りょう・トンネル】&#10;有形固定資産減価償却率該当値テキスト"/>
        <xdr:cNvSpPr txBox="1"/>
      </xdr:nvSpPr>
      <xdr:spPr>
        <a:xfrm>
          <a:off x="4673600" y="9502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135346</xdr:rowOff>
    </xdr:from>
    <xdr:to>
      <xdr:col>20</xdr:col>
      <xdr:colOff>38100</xdr:colOff>
      <xdr:row>56</xdr:row>
      <xdr:rowOff>65496</xdr:rowOff>
    </xdr:to>
    <xdr:sp macro="" textlink="">
      <xdr:nvSpPr>
        <xdr:cNvPr id="181" name="楕円 180"/>
        <xdr:cNvSpPr/>
      </xdr:nvSpPr>
      <xdr:spPr>
        <a:xfrm>
          <a:off x="3746500" y="95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14696</xdr:rowOff>
    </xdr:from>
    <xdr:to>
      <xdr:col>24</xdr:col>
      <xdr:colOff>63500</xdr:colOff>
      <xdr:row>56</xdr:row>
      <xdr:rowOff>37556</xdr:rowOff>
    </xdr:to>
    <xdr:cxnSp macro="">
      <xdr:nvCxnSpPr>
        <xdr:cNvPr id="182" name="直線コネクタ 181"/>
        <xdr:cNvCxnSpPr/>
      </xdr:nvCxnSpPr>
      <xdr:spPr>
        <a:xfrm>
          <a:off x="3797300" y="96158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89626</xdr:rowOff>
    </xdr:from>
    <xdr:to>
      <xdr:col>10</xdr:col>
      <xdr:colOff>165100</xdr:colOff>
      <xdr:row>56</xdr:row>
      <xdr:rowOff>19776</xdr:rowOff>
    </xdr:to>
    <xdr:sp macro="" textlink="">
      <xdr:nvSpPr>
        <xdr:cNvPr id="183" name="楕円 182"/>
        <xdr:cNvSpPr/>
      </xdr:nvSpPr>
      <xdr:spPr>
        <a:xfrm>
          <a:off x="1968500" y="951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55</xdr:row>
      <xdr:rowOff>65133</xdr:rowOff>
    </xdr:from>
    <xdr:to>
      <xdr:col>6</xdr:col>
      <xdr:colOff>38100</xdr:colOff>
      <xdr:row>55</xdr:row>
      <xdr:rowOff>166733</xdr:rowOff>
    </xdr:to>
    <xdr:sp macro="" textlink="">
      <xdr:nvSpPr>
        <xdr:cNvPr id="184" name="楕円 183"/>
        <xdr:cNvSpPr/>
      </xdr:nvSpPr>
      <xdr:spPr>
        <a:xfrm>
          <a:off x="1079500" y="94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115933</xdr:rowOff>
    </xdr:from>
    <xdr:to>
      <xdr:col>10</xdr:col>
      <xdr:colOff>114300</xdr:colOff>
      <xdr:row>55</xdr:row>
      <xdr:rowOff>140426</xdr:rowOff>
    </xdr:to>
    <xdr:cxnSp macro="">
      <xdr:nvCxnSpPr>
        <xdr:cNvPr id="185" name="直線コネクタ 184"/>
        <xdr:cNvCxnSpPr/>
      </xdr:nvCxnSpPr>
      <xdr:spPr>
        <a:xfrm>
          <a:off x="1130300" y="954568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68053</xdr:rowOff>
    </xdr:from>
    <xdr:ext cx="405111" cy="259045"/>
    <xdr:sp macro="" textlink="">
      <xdr:nvSpPr>
        <xdr:cNvPr id="186" name="n_1aveValue【橋りょう・トンネル】&#10;有形固定資産減価償却率"/>
        <xdr:cNvSpPr txBox="1"/>
      </xdr:nvSpPr>
      <xdr:spPr>
        <a:xfrm>
          <a:off x="35820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28139</xdr:rowOff>
    </xdr:from>
    <xdr:ext cx="405111" cy="259045"/>
    <xdr:sp macro="" textlink="">
      <xdr:nvSpPr>
        <xdr:cNvPr id="187" name="n_2aveValue【橋りょう・トンネル】&#10;有形固定資産減価償却率"/>
        <xdr:cNvSpPr txBox="1"/>
      </xdr:nvSpPr>
      <xdr:spPr>
        <a:xfrm>
          <a:off x="2705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88" name="n_3aveValue【橋りょう・トンネル】&#10;有形固定資産減価償却率"/>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86014</xdr:rowOff>
    </xdr:from>
    <xdr:ext cx="405111" cy="259045"/>
    <xdr:sp macro="" textlink="">
      <xdr:nvSpPr>
        <xdr:cNvPr id="189" name="n_4aveValue【橋りょう・トンネル】&#10;有形固定資産減価償却率"/>
        <xdr:cNvSpPr txBox="1"/>
      </xdr:nvSpPr>
      <xdr:spPr>
        <a:xfrm>
          <a:off x="927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82023</xdr:rowOff>
    </xdr:from>
    <xdr:ext cx="340478" cy="259045"/>
    <xdr:sp macro="" textlink="">
      <xdr:nvSpPr>
        <xdr:cNvPr id="190" name="n_1mainValue【橋りょう・トンネル】&#10;有形固定資産減価償却率"/>
        <xdr:cNvSpPr txBox="1"/>
      </xdr:nvSpPr>
      <xdr:spPr>
        <a:xfrm>
          <a:off x="3614361" y="93403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54</xdr:row>
      <xdr:rowOff>36303</xdr:rowOff>
    </xdr:from>
    <xdr:ext cx="340478" cy="259045"/>
    <xdr:sp macro="" textlink="">
      <xdr:nvSpPr>
        <xdr:cNvPr id="191" name="n_3mainValue【橋りょう・トンネル】&#10;有形固定資産減価償却率"/>
        <xdr:cNvSpPr txBox="1"/>
      </xdr:nvSpPr>
      <xdr:spPr>
        <a:xfrm>
          <a:off x="1849061" y="9294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54</xdr:row>
      <xdr:rowOff>11810</xdr:rowOff>
    </xdr:from>
    <xdr:ext cx="340478" cy="259045"/>
    <xdr:sp macro="" textlink="">
      <xdr:nvSpPr>
        <xdr:cNvPr id="192" name="n_4mainValue【橋りょう・トンネル】&#10;有形固定資産減価償却率"/>
        <xdr:cNvSpPr txBox="1"/>
      </xdr:nvSpPr>
      <xdr:spPr>
        <a:xfrm>
          <a:off x="960061" y="92701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2" name="テキスト ボックス 211"/>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4" name="テキスト ボックス 213"/>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76758</xdr:rowOff>
    </xdr:from>
    <xdr:to>
      <xdr:col>54</xdr:col>
      <xdr:colOff>189865</xdr:colOff>
      <xdr:row>64</xdr:row>
      <xdr:rowOff>75160</xdr:rowOff>
    </xdr:to>
    <xdr:cxnSp macro="">
      <xdr:nvCxnSpPr>
        <xdr:cNvPr id="216" name="直線コネクタ 215"/>
        <xdr:cNvCxnSpPr/>
      </xdr:nvCxnSpPr>
      <xdr:spPr>
        <a:xfrm flipV="1">
          <a:off x="10476865" y="9677958"/>
          <a:ext cx="0" cy="1370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78987</xdr:rowOff>
    </xdr:from>
    <xdr:ext cx="469744" cy="259045"/>
    <xdr:sp macro="" textlink="">
      <xdr:nvSpPr>
        <xdr:cNvPr id="217" name="【橋りょう・トンネル】&#10;一人当たり有形固定資産（償却資産）額最小値テキスト"/>
        <xdr:cNvSpPr txBox="1"/>
      </xdr:nvSpPr>
      <xdr:spPr>
        <a:xfrm>
          <a:off x="10515600" y="110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75160</xdr:rowOff>
    </xdr:from>
    <xdr:to>
      <xdr:col>55</xdr:col>
      <xdr:colOff>88900</xdr:colOff>
      <xdr:row>64</xdr:row>
      <xdr:rowOff>75160</xdr:rowOff>
    </xdr:to>
    <xdr:cxnSp macro="">
      <xdr:nvCxnSpPr>
        <xdr:cNvPr id="218" name="直線コネクタ 217"/>
        <xdr:cNvCxnSpPr/>
      </xdr:nvCxnSpPr>
      <xdr:spPr>
        <a:xfrm>
          <a:off x="10388600" y="1104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23435</xdr:rowOff>
    </xdr:from>
    <xdr:ext cx="754822" cy="259045"/>
    <xdr:sp macro="" textlink="">
      <xdr:nvSpPr>
        <xdr:cNvPr id="219" name="【橋りょう・トンネル】&#10;一人当たり有形固定資産（償却資産）額最大値テキスト"/>
        <xdr:cNvSpPr txBox="1"/>
      </xdr:nvSpPr>
      <xdr:spPr>
        <a:xfrm>
          <a:off x="10515600" y="945318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10,795,604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76758</xdr:rowOff>
    </xdr:from>
    <xdr:to>
      <xdr:col>55</xdr:col>
      <xdr:colOff>88900</xdr:colOff>
      <xdr:row>56</xdr:row>
      <xdr:rowOff>76758</xdr:rowOff>
    </xdr:to>
    <xdr:cxnSp macro="">
      <xdr:nvCxnSpPr>
        <xdr:cNvPr id="220" name="直線コネクタ 219"/>
        <xdr:cNvCxnSpPr/>
      </xdr:nvCxnSpPr>
      <xdr:spPr>
        <a:xfrm>
          <a:off x="10388600" y="967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133331</xdr:rowOff>
    </xdr:from>
    <xdr:ext cx="690189" cy="259045"/>
    <xdr:sp macro="" textlink="">
      <xdr:nvSpPr>
        <xdr:cNvPr id="221" name="【橋りょう・トンネル】&#10;一人当たり有形固定資産（償却資産）額平均値テキスト"/>
        <xdr:cNvSpPr txBox="1"/>
      </xdr:nvSpPr>
      <xdr:spPr>
        <a:xfrm>
          <a:off x="10515600" y="1076323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154904</xdr:rowOff>
    </xdr:from>
    <xdr:to>
      <xdr:col>55</xdr:col>
      <xdr:colOff>50800</xdr:colOff>
      <xdr:row>63</xdr:row>
      <xdr:rowOff>85054</xdr:rowOff>
    </xdr:to>
    <xdr:sp macro="" textlink="">
      <xdr:nvSpPr>
        <xdr:cNvPr id="222" name="フローチャート: 判断 221"/>
        <xdr:cNvSpPr/>
      </xdr:nvSpPr>
      <xdr:spPr>
        <a:xfrm>
          <a:off x="10426700" y="107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154923</xdr:rowOff>
    </xdr:from>
    <xdr:to>
      <xdr:col>50</xdr:col>
      <xdr:colOff>165100</xdr:colOff>
      <xdr:row>63</xdr:row>
      <xdr:rowOff>85073</xdr:rowOff>
    </xdr:to>
    <xdr:sp macro="" textlink="">
      <xdr:nvSpPr>
        <xdr:cNvPr id="223" name="フローチャート: 判断 222"/>
        <xdr:cNvSpPr/>
      </xdr:nvSpPr>
      <xdr:spPr>
        <a:xfrm>
          <a:off x="9588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46446</xdr:rowOff>
    </xdr:from>
    <xdr:to>
      <xdr:col>46</xdr:col>
      <xdr:colOff>38100</xdr:colOff>
      <xdr:row>63</xdr:row>
      <xdr:rowOff>148046</xdr:rowOff>
    </xdr:to>
    <xdr:sp macro="" textlink="">
      <xdr:nvSpPr>
        <xdr:cNvPr id="224" name="フローチャート: 判断 223"/>
        <xdr:cNvSpPr/>
      </xdr:nvSpPr>
      <xdr:spPr>
        <a:xfrm>
          <a:off x="8699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161131</xdr:rowOff>
    </xdr:from>
    <xdr:to>
      <xdr:col>41</xdr:col>
      <xdr:colOff>101600</xdr:colOff>
      <xdr:row>63</xdr:row>
      <xdr:rowOff>91281</xdr:rowOff>
    </xdr:to>
    <xdr:sp macro="" textlink="">
      <xdr:nvSpPr>
        <xdr:cNvPr id="225" name="フローチャート: 判断 224"/>
        <xdr:cNvSpPr/>
      </xdr:nvSpPr>
      <xdr:spPr>
        <a:xfrm>
          <a:off x="7810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89258</xdr:rowOff>
    </xdr:from>
    <xdr:to>
      <xdr:col>36</xdr:col>
      <xdr:colOff>165100</xdr:colOff>
      <xdr:row>64</xdr:row>
      <xdr:rowOff>19408</xdr:rowOff>
    </xdr:to>
    <xdr:sp macro="" textlink="">
      <xdr:nvSpPr>
        <xdr:cNvPr id="226" name="フローチャート: 判断 225"/>
        <xdr:cNvSpPr/>
      </xdr:nvSpPr>
      <xdr:spPr>
        <a:xfrm>
          <a:off x="6921500" y="1089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125662</xdr:rowOff>
    </xdr:from>
    <xdr:to>
      <xdr:col>55</xdr:col>
      <xdr:colOff>50800</xdr:colOff>
      <xdr:row>62</xdr:row>
      <xdr:rowOff>55812</xdr:rowOff>
    </xdr:to>
    <xdr:sp macro="" textlink="">
      <xdr:nvSpPr>
        <xdr:cNvPr id="232" name="楕円 231"/>
        <xdr:cNvSpPr/>
      </xdr:nvSpPr>
      <xdr:spPr>
        <a:xfrm>
          <a:off x="10426700" y="1058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148539</xdr:rowOff>
    </xdr:from>
    <xdr:ext cx="690189" cy="259045"/>
    <xdr:sp macro="" textlink="">
      <xdr:nvSpPr>
        <xdr:cNvPr id="233" name="【橋りょう・トンネル】&#10;一人当たり有形固定資産（償却資産）額該当値テキスト"/>
        <xdr:cNvSpPr txBox="1"/>
      </xdr:nvSpPr>
      <xdr:spPr>
        <a:xfrm>
          <a:off x="10515600" y="104355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127562</xdr:rowOff>
    </xdr:from>
    <xdr:to>
      <xdr:col>50</xdr:col>
      <xdr:colOff>165100</xdr:colOff>
      <xdr:row>62</xdr:row>
      <xdr:rowOff>57712</xdr:rowOff>
    </xdr:to>
    <xdr:sp macro="" textlink="">
      <xdr:nvSpPr>
        <xdr:cNvPr id="234" name="楕円 233"/>
        <xdr:cNvSpPr/>
      </xdr:nvSpPr>
      <xdr:spPr>
        <a:xfrm>
          <a:off x="9588500" y="1058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5012</xdr:rowOff>
    </xdr:from>
    <xdr:to>
      <xdr:col>55</xdr:col>
      <xdr:colOff>0</xdr:colOff>
      <xdr:row>62</xdr:row>
      <xdr:rowOff>6912</xdr:rowOff>
    </xdr:to>
    <xdr:cxnSp macro="">
      <xdr:nvCxnSpPr>
        <xdr:cNvPr id="235" name="直線コネクタ 234"/>
        <xdr:cNvCxnSpPr/>
      </xdr:nvCxnSpPr>
      <xdr:spPr>
        <a:xfrm flipV="1">
          <a:off x="9639300" y="10634912"/>
          <a:ext cx="838200" cy="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143030</xdr:rowOff>
    </xdr:from>
    <xdr:to>
      <xdr:col>41</xdr:col>
      <xdr:colOff>101600</xdr:colOff>
      <xdr:row>62</xdr:row>
      <xdr:rowOff>73180</xdr:rowOff>
    </xdr:to>
    <xdr:sp macro="" textlink="">
      <xdr:nvSpPr>
        <xdr:cNvPr id="236" name="楕円 235"/>
        <xdr:cNvSpPr/>
      </xdr:nvSpPr>
      <xdr:spPr>
        <a:xfrm>
          <a:off x="7810500" y="1060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149068</xdr:rowOff>
    </xdr:from>
    <xdr:to>
      <xdr:col>36</xdr:col>
      <xdr:colOff>165100</xdr:colOff>
      <xdr:row>62</xdr:row>
      <xdr:rowOff>79218</xdr:rowOff>
    </xdr:to>
    <xdr:sp macro="" textlink="">
      <xdr:nvSpPr>
        <xdr:cNvPr id="237" name="楕円 236"/>
        <xdr:cNvSpPr/>
      </xdr:nvSpPr>
      <xdr:spPr>
        <a:xfrm>
          <a:off x="6921500" y="106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22380</xdr:rowOff>
    </xdr:from>
    <xdr:to>
      <xdr:col>41</xdr:col>
      <xdr:colOff>50800</xdr:colOff>
      <xdr:row>62</xdr:row>
      <xdr:rowOff>28418</xdr:rowOff>
    </xdr:to>
    <xdr:cxnSp macro="">
      <xdr:nvCxnSpPr>
        <xdr:cNvPr id="238" name="直線コネクタ 237"/>
        <xdr:cNvCxnSpPr/>
      </xdr:nvCxnSpPr>
      <xdr:spPr>
        <a:xfrm flipV="1">
          <a:off x="6972300" y="10652280"/>
          <a:ext cx="889000" cy="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76200</xdr:rowOff>
    </xdr:from>
    <xdr:ext cx="690189" cy="259045"/>
    <xdr:sp macro="" textlink="">
      <xdr:nvSpPr>
        <xdr:cNvPr id="239" name="n_1aveValue【橋りょう・トンネル】&#10;一人当たり有形固定資産（償却資産）額"/>
        <xdr:cNvSpPr txBox="1"/>
      </xdr:nvSpPr>
      <xdr:spPr>
        <a:xfrm>
          <a:off x="9281505" y="10877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164573</xdr:rowOff>
    </xdr:from>
    <xdr:ext cx="690189" cy="259045"/>
    <xdr:sp macro="" textlink="">
      <xdr:nvSpPr>
        <xdr:cNvPr id="240" name="n_2aveValue【橋りょう・トンネル】&#10;一人当たり有形固定資産（償却資産）額"/>
        <xdr:cNvSpPr txBox="1"/>
      </xdr:nvSpPr>
      <xdr:spPr>
        <a:xfrm>
          <a:off x="8405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82408</xdr:rowOff>
    </xdr:from>
    <xdr:ext cx="690189" cy="259045"/>
    <xdr:sp macro="" textlink="">
      <xdr:nvSpPr>
        <xdr:cNvPr id="241" name="n_3aveValue【橋りょう・トンネル】&#10;一人当たり有形固定資産（償却資産）額"/>
        <xdr:cNvSpPr txBox="1"/>
      </xdr:nvSpPr>
      <xdr:spPr>
        <a:xfrm>
          <a:off x="7516205" y="108837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10535</xdr:rowOff>
    </xdr:from>
    <xdr:ext cx="599010" cy="259045"/>
    <xdr:sp macro="" textlink="">
      <xdr:nvSpPr>
        <xdr:cNvPr id="242" name="n_4aveValue【橋りょう・トンネル】&#10;一人当たり有形固定資産（償却資産）額"/>
        <xdr:cNvSpPr txBox="1"/>
      </xdr:nvSpPr>
      <xdr:spPr>
        <a:xfrm>
          <a:off x="6672795" y="1098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74239</xdr:rowOff>
    </xdr:from>
    <xdr:ext cx="690189" cy="259045"/>
    <xdr:sp macro="" textlink="">
      <xdr:nvSpPr>
        <xdr:cNvPr id="243" name="n_1mainValue【橋りょう・トンネル】&#10;一人当たり有形固定資産（償却資産）額"/>
        <xdr:cNvSpPr txBox="1"/>
      </xdr:nvSpPr>
      <xdr:spPr>
        <a:xfrm>
          <a:off x="9281505" y="103612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89707</xdr:rowOff>
    </xdr:from>
    <xdr:ext cx="690189" cy="259045"/>
    <xdr:sp macro="" textlink="">
      <xdr:nvSpPr>
        <xdr:cNvPr id="244" name="n_3mainValue【橋りょう・トンネル】&#10;一人当たり有形固定資産（償却資産）額"/>
        <xdr:cNvSpPr txBox="1"/>
      </xdr:nvSpPr>
      <xdr:spPr>
        <a:xfrm>
          <a:off x="7516205" y="103767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95745</xdr:rowOff>
    </xdr:from>
    <xdr:ext cx="690189" cy="259045"/>
    <xdr:sp macro="" textlink="">
      <xdr:nvSpPr>
        <xdr:cNvPr id="245" name="n_4mainValue【橋りょう・トンネル】&#10;一人当たり有形固定資産（償却資産）額"/>
        <xdr:cNvSpPr txBox="1"/>
      </xdr:nvSpPr>
      <xdr:spPr>
        <a:xfrm>
          <a:off x="6627205" y="10382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8" name="テキスト ボックス 25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6" name="テキスト ボックス 26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8" name="テキスト ボックス 26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114300</xdr:rowOff>
    </xdr:to>
    <xdr:cxnSp macro="">
      <xdr:nvCxnSpPr>
        <xdr:cNvPr id="270" name="直線コネクタ 269"/>
        <xdr:cNvCxnSpPr/>
      </xdr:nvCxnSpPr>
      <xdr:spPr>
        <a:xfrm flipV="1">
          <a:off x="4634865" y="1334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2" name="直線コネクタ 27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73"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74" name="直線コネクタ 273"/>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7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76" name="フローチャート: 判断 27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77" name="フローチャート: 判断 276"/>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40639</xdr:rowOff>
    </xdr:from>
    <xdr:to>
      <xdr:col>15</xdr:col>
      <xdr:colOff>101600</xdr:colOff>
      <xdr:row>82</xdr:row>
      <xdr:rowOff>142239</xdr:rowOff>
    </xdr:to>
    <xdr:sp macro="" textlink="">
      <xdr:nvSpPr>
        <xdr:cNvPr id="278" name="フローチャート: 判断 277"/>
        <xdr:cNvSpPr/>
      </xdr:nvSpPr>
      <xdr:spPr>
        <a:xfrm>
          <a:off x="2857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15875</xdr:rowOff>
    </xdr:from>
    <xdr:to>
      <xdr:col>10</xdr:col>
      <xdr:colOff>165100</xdr:colOff>
      <xdr:row>82</xdr:row>
      <xdr:rowOff>117475</xdr:rowOff>
    </xdr:to>
    <xdr:sp macro="" textlink="">
      <xdr:nvSpPr>
        <xdr:cNvPr id="279" name="フローチャート: 判断 278"/>
        <xdr:cNvSpPr/>
      </xdr:nvSpPr>
      <xdr:spPr>
        <a:xfrm>
          <a:off x="196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xdr:rowOff>
    </xdr:from>
    <xdr:to>
      <xdr:col>6</xdr:col>
      <xdr:colOff>38100</xdr:colOff>
      <xdr:row>82</xdr:row>
      <xdr:rowOff>109855</xdr:rowOff>
    </xdr:to>
    <xdr:sp macro="" textlink="">
      <xdr:nvSpPr>
        <xdr:cNvPr id="280" name="フローチャート: 判断 279"/>
        <xdr:cNvSpPr/>
      </xdr:nvSpPr>
      <xdr:spPr>
        <a:xfrm>
          <a:off x="1079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126364</xdr:rowOff>
    </xdr:from>
    <xdr:to>
      <xdr:col>24</xdr:col>
      <xdr:colOff>114300</xdr:colOff>
      <xdr:row>85</xdr:row>
      <xdr:rowOff>56514</xdr:rowOff>
    </xdr:to>
    <xdr:sp macro="" textlink="">
      <xdr:nvSpPr>
        <xdr:cNvPr id="286" name="楕円 285"/>
        <xdr:cNvSpPr/>
      </xdr:nvSpPr>
      <xdr:spPr>
        <a:xfrm>
          <a:off x="4584700" y="1452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104791</xdr:rowOff>
    </xdr:from>
    <xdr:ext cx="405111" cy="259045"/>
    <xdr:sp macro="" textlink="">
      <xdr:nvSpPr>
        <xdr:cNvPr id="287" name="【公営住宅】&#10;有形固定資産減価償却率該当値テキスト"/>
        <xdr:cNvSpPr txBox="1"/>
      </xdr:nvSpPr>
      <xdr:spPr>
        <a:xfrm>
          <a:off x="4673600" y="1450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52070</xdr:rowOff>
    </xdr:from>
    <xdr:to>
      <xdr:col>20</xdr:col>
      <xdr:colOff>38100</xdr:colOff>
      <xdr:row>85</xdr:row>
      <xdr:rowOff>153670</xdr:rowOff>
    </xdr:to>
    <xdr:sp macro="" textlink="">
      <xdr:nvSpPr>
        <xdr:cNvPr id="288" name="楕円 287"/>
        <xdr:cNvSpPr/>
      </xdr:nvSpPr>
      <xdr:spPr>
        <a:xfrm>
          <a:off x="3746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5714</xdr:rowOff>
    </xdr:from>
    <xdr:to>
      <xdr:col>24</xdr:col>
      <xdr:colOff>63500</xdr:colOff>
      <xdr:row>85</xdr:row>
      <xdr:rowOff>102870</xdr:rowOff>
    </xdr:to>
    <xdr:cxnSp macro="">
      <xdr:nvCxnSpPr>
        <xdr:cNvPr id="289" name="直線コネクタ 288"/>
        <xdr:cNvCxnSpPr/>
      </xdr:nvCxnSpPr>
      <xdr:spPr>
        <a:xfrm flipV="1">
          <a:off x="3797300" y="14578964"/>
          <a:ext cx="8382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153036</xdr:rowOff>
    </xdr:from>
    <xdr:to>
      <xdr:col>10</xdr:col>
      <xdr:colOff>165100</xdr:colOff>
      <xdr:row>85</xdr:row>
      <xdr:rowOff>83186</xdr:rowOff>
    </xdr:to>
    <xdr:sp macro="" textlink="">
      <xdr:nvSpPr>
        <xdr:cNvPr id="290" name="楕円 289"/>
        <xdr:cNvSpPr/>
      </xdr:nvSpPr>
      <xdr:spPr>
        <a:xfrm>
          <a:off x="1968500" y="14554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84</xdr:row>
      <xdr:rowOff>88264</xdr:rowOff>
    </xdr:from>
    <xdr:to>
      <xdr:col>6</xdr:col>
      <xdr:colOff>38100</xdr:colOff>
      <xdr:row>85</xdr:row>
      <xdr:rowOff>18414</xdr:rowOff>
    </xdr:to>
    <xdr:sp macro="" textlink="">
      <xdr:nvSpPr>
        <xdr:cNvPr id="291" name="楕円 290"/>
        <xdr:cNvSpPr/>
      </xdr:nvSpPr>
      <xdr:spPr>
        <a:xfrm>
          <a:off x="1079500" y="14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139064</xdr:rowOff>
    </xdr:from>
    <xdr:to>
      <xdr:col>10</xdr:col>
      <xdr:colOff>114300</xdr:colOff>
      <xdr:row>85</xdr:row>
      <xdr:rowOff>32386</xdr:rowOff>
    </xdr:to>
    <xdr:cxnSp macro="">
      <xdr:nvCxnSpPr>
        <xdr:cNvPr id="292" name="直線コネクタ 291"/>
        <xdr:cNvCxnSpPr/>
      </xdr:nvCxnSpPr>
      <xdr:spPr>
        <a:xfrm>
          <a:off x="1130300" y="14540864"/>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293" name="n_1aveValue【公営住宅】&#10;有形固定資産減価償却率"/>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158766</xdr:rowOff>
    </xdr:from>
    <xdr:ext cx="405111" cy="259045"/>
    <xdr:sp macro="" textlink="">
      <xdr:nvSpPr>
        <xdr:cNvPr id="294" name="n_2aveValue【公営住宅】&#10;有形固定資産減価償却率"/>
        <xdr:cNvSpPr txBox="1"/>
      </xdr:nvSpPr>
      <xdr:spPr>
        <a:xfrm>
          <a:off x="2705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134002</xdr:rowOff>
    </xdr:from>
    <xdr:ext cx="405111" cy="259045"/>
    <xdr:sp macro="" textlink="">
      <xdr:nvSpPr>
        <xdr:cNvPr id="295" name="n_3aveValue【公営住宅】&#10;有形固定資産減価償却率"/>
        <xdr:cNvSpPr txBox="1"/>
      </xdr:nvSpPr>
      <xdr:spPr>
        <a:xfrm>
          <a:off x="18167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126382</xdr:rowOff>
    </xdr:from>
    <xdr:ext cx="405111" cy="259045"/>
    <xdr:sp macro="" textlink="">
      <xdr:nvSpPr>
        <xdr:cNvPr id="296" name="n_4aveValue【公営住宅】&#10;有形固定資産減価償却率"/>
        <xdr:cNvSpPr txBox="1"/>
      </xdr:nvSpPr>
      <xdr:spPr>
        <a:xfrm>
          <a:off x="927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144797</xdr:rowOff>
    </xdr:from>
    <xdr:ext cx="405111" cy="259045"/>
    <xdr:sp macro="" textlink="">
      <xdr:nvSpPr>
        <xdr:cNvPr id="297" name="n_1mainValue【公営住宅】&#10;有形固定資産減価償却率"/>
        <xdr:cNvSpPr txBox="1"/>
      </xdr:nvSpPr>
      <xdr:spPr>
        <a:xfrm>
          <a:off x="3582044"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74313</xdr:rowOff>
    </xdr:from>
    <xdr:ext cx="405111" cy="259045"/>
    <xdr:sp macro="" textlink="">
      <xdr:nvSpPr>
        <xdr:cNvPr id="298" name="n_3mainValue【公営住宅】&#10;有形固定資産減価償却率"/>
        <xdr:cNvSpPr txBox="1"/>
      </xdr:nvSpPr>
      <xdr:spPr>
        <a:xfrm>
          <a:off x="1816744" y="1464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9541</xdr:rowOff>
    </xdr:from>
    <xdr:ext cx="405111" cy="259045"/>
    <xdr:sp macro="" textlink="">
      <xdr:nvSpPr>
        <xdr:cNvPr id="299" name="n_4mainValue【公営住宅】&#10;有形固定資産減価償却率"/>
        <xdr:cNvSpPr txBox="1"/>
      </xdr:nvSpPr>
      <xdr:spPr>
        <a:xfrm>
          <a:off x="927744" y="1458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3" name="テキスト ボックス 312"/>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5" name="テキスト ボックス 314"/>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7" name="テキスト ボックス 316"/>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9" name="テキスト ボックス 31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81626</xdr:rowOff>
    </xdr:from>
    <xdr:to>
      <xdr:col>54</xdr:col>
      <xdr:colOff>189865</xdr:colOff>
      <xdr:row>86</xdr:row>
      <xdr:rowOff>20177</xdr:rowOff>
    </xdr:to>
    <xdr:cxnSp macro="">
      <xdr:nvCxnSpPr>
        <xdr:cNvPr id="321" name="直線コネクタ 320"/>
        <xdr:cNvCxnSpPr/>
      </xdr:nvCxnSpPr>
      <xdr:spPr>
        <a:xfrm flipV="1">
          <a:off x="10476865" y="13454726"/>
          <a:ext cx="0" cy="1310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24004</xdr:rowOff>
    </xdr:from>
    <xdr:ext cx="469744" cy="259045"/>
    <xdr:sp macro="" textlink="">
      <xdr:nvSpPr>
        <xdr:cNvPr id="322" name="【公営住宅】&#10;一人当たり面積最小値テキスト"/>
        <xdr:cNvSpPr txBox="1"/>
      </xdr:nvSpPr>
      <xdr:spPr>
        <a:xfrm>
          <a:off x="10515600" y="1476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20177</xdr:rowOff>
    </xdr:from>
    <xdr:to>
      <xdr:col>55</xdr:col>
      <xdr:colOff>88900</xdr:colOff>
      <xdr:row>86</xdr:row>
      <xdr:rowOff>20177</xdr:rowOff>
    </xdr:to>
    <xdr:cxnSp macro="">
      <xdr:nvCxnSpPr>
        <xdr:cNvPr id="323" name="直線コネクタ 322"/>
        <xdr:cNvCxnSpPr/>
      </xdr:nvCxnSpPr>
      <xdr:spPr>
        <a:xfrm>
          <a:off x="10388600" y="14764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28303</xdr:rowOff>
    </xdr:from>
    <xdr:ext cx="534377" cy="259045"/>
    <xdr:sp macro="" textlink="">
      <xdr:nvSpPr>
        <xdr:cNvPr id="324" name="【公営住宅】&#10;一人当たり面積最大値テキスト"/>
        <xdr:cNvSpPr txBox="1"/>
      </xdr:nvSpPr>
      <xdr:spPr>
        <a:xfrm>
          <a:off x="10515600" y="132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81626</xdr:rowOff>
    </xdr:from>
    <xdr:to>
      <xdr:col>55</xdr:col>
      <xdr:colOff>88900</xdr:colOff>
      <xdr:row>78</xdr:row>
      <xdr:rowOff>81626</xdr:rowOff>
    </xdr:to>
    <xdr:cxnSp macro="">
      <xdr:nvCxnSpPr>
        <xdr:cNvPr id="325" name="直線コネクタ 324"/>
        <xdr:cNvCxnSpPr/>
      </xdr:nvCxnSpPr>
      <xdr:spPr>
        <a:xfrm>
          <a:off x="10388600" y="13454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100829</xdr:rowOff>
    </xdr:from>
    <xdr:ext cx="469744" cy="259045"/>
    <xdr:sp macro="" textlink="">
      <xdr:nvSpPr>
        <xdr:cNvPr id="326" name="【公営住宅】&#10;一人当たり面積平均値テキスト"/>
        <xdr:cNvSpPr txBox="1"/>
      </xdr:nvSpPr>
      <xdr:spPr>
        <a:xfrm>
          <a:off x="10515600" y="1450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122402</xdr:rowOff>
    </xdr:from>
    <xdr:to>
      <xdr:col>55</xdr:col>
      <xdr:colOff>50800</xdr:colOff>
      <xdr:row>85</xdr:row>
      <xdr:rowOff>52552</xdr:rowOff>
    </xdr:to>
    <xdr:sp macro="" textlink="">
      <xdr:nvSpPr>
        <xdr:cNvPr id="327" name="フローチャート: 判断 326"/>
        <xdr:cNvSpPr/>
      </xdr:nvSpPr>
      <xdr:spPr>
        <a:xfrm>
          <a:off x="10426700" y="1452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134107</xdr:rowOff>
    </xdr:from>
    <xdr:to>
      <xdr:col>50</xdr:col>
      <xdr:colOff>165100</xdr:colOff>
      <xdr:row>85</xdr:row>
      <xdr:rowOff>64257</xdr:rowOff>
    </xdr:to>
    <xdr:sp macro="" textlink="">
      <xdr:nvSpPr>
        <xdr:cNvPr id="328" name="フローチャート: 判断 327"/>
        <xdr:cNvSpPr/>
      </xdr:nvSpPr>
      <xdr:spPr>
        <a:xfrm>
          <a:off x="9588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14458</xdr:rowOff>
    </xdr:from>
    <xdr:to>
      <xdr:col>46</xdr:col>
      <xdr:colOff>38100</xdr:colOff>
      <xdr:row>85</xdr:row>
      <xdr:rowOff>116058</xdr:rowOff>
    </xdr:to>
    <xdr:sp macro="" textlink="">
      <xdr:nvSpPr>
        <xdr:cNvPr id="329" name="フローチャート: 判断 328"/>
        <xdr:cNvSpPr/>
      </xdr:nvSpPr>
      <xdr:spPr>
        <a:xfrm>
          <a:off x="8699500" y="1458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165334</xdr:rowOff>
    </xdr:from>
    <xdr:to>
      <xdr:col>41</xdr:col>
      <xdr:colOff>101600</xdr:colOff>
      <xdr:row>85</xdr:row>
      <xdr:rowOff>95484</xdr:rowOff>
    </xdr:to>
    <xdr:sp macro="" textlink="">
      <xdr:nvSpPr>
        <xdr:cNvPr id="330" name="フローチャート: 判断 329"/>
        <xdr:cNvSpPr/>
      </xdr:nvSpPr>
      <xdr:spPr>
        <a:xfrm>
          <a:off x="7810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159390</xdr:rowOff>
    </xdr:from>
    <xdr:to>
      <xdr:col>36</xdr:col>
      <xdr:colOff>165100</xdr:colOff>
      <xdr:row>85</xdr:row>
      <xdr:rowOff>89540</xdr:rowOff>
    </xdr:to>
    <xdr:sp macro="" textlink="">
      <xdr:nvSpPr>
        <xdr:cNvPr id="331" name="フローチャート: 判断 330"/>
        <xdr:cNvSpPr/>
      </xdr:nvSpPr>
      <xdr:spPr>
        <a:xfrm>
          <a:off x="6921500" y="1456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66853</xdr:rowOff>
    </xdr:from>
    <xdr:to>
      <xdr:col>55</xdr:col>
      <xdr:colOff>50800</xdr:colOff>
      <xdr:row>84</xdr:row>
      <xdr:rowOff>168453</xdr:rowOff>
    </xdr:to>
    <xdr:sp macro="" textlink="">
      <xdr:nvSpPr>
        <xdr:cNvPr id="337" name="楕円 336"/>
        <xdr:cNvSpPr/>
      </xdr:nvSpPr>
      <xdr:spPr>
        <a:xfrm>
          <a:off x="10426700" y="1446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89730</xdr:rowOff>
    </xdr:from>
    <xdr:ext cx="469744" cy="259045"/>
    <xdr:sp macro="" textlink="">
      <xdr:nvSpPr>
        <xdr:cNvPr id="338" name="【公営住宅】&#10;一人当たり面積該当値テキスト"/>
        <xdr:cNvSpPr txBox="1"/>
      </xdr:nvSpPr>
      <xdr:spPr>
        <a:xfrm>
          <a:off x="10515600" y="1432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68132</xdr:rowOff>
    </xdr:from>
    <xdr:to>
      <xdr:col>50</xdr:col>
      <xdr:colOff>165100</xdr:colOff>
      <xdr:row>84</xdr:row>
      <xdr:rowOff>169732</xdr:rowOff>
    </xdr:to>
    <xdr:sp macro="" textlink="">
      <xdr:nvSpPr>
        <xdr:cNvPr id="339" name="楕円 338"/>
        <xdr:cNvSpPr/>
      </xdr:nvSpPr>
      <xdr:spPr>
        <a:xfrm>
          <a:off x="9588500" y="1446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117653</xdr:rowOff>
    </xdr:from>
    <xdr:to>
      <xdr:col>55</xdr:col>
      <xdr:colOff>0</xdr:colOff>
      <xdr:row>84</xdr:row>
      <xdr:rowOff>118932</xdr:rowOff>
    </xdr:to>
    <xdr:cxnSp macro="">
      <xdr:nvCxnSpPr>
        <xdr:cNvPr id="340" name="直線コネクタ 339"/>
        <xdr:cNvCxnSpPr/>
      </xdr:nvCxnSpPr>
      <xdr:spPr>
        <a:xfrm flipV="1">
          <a:off x="9639300" y="14519453"/>
          <a:ext cx="8382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58623</xdr:rowOff>
    </xdr:from>
    <xdr:to>
      <xdr:col>41</xdr:col>
      <xdr:colOff>101600</xdr:colOff>
      <xdr:row>84</xdr:row>
      <xdr:rowOff>160223</xdr:rowOff>
    </xdr:to>
    <xdr:sp macro="" textlink="">
      <xdr:nvSpPr>
        <xdr:cNvPr id="341" name="楕円 340"/>
        <xdr:cNvSpPr/>
      </xdr:nvSpPr>
      <xdr:spPr>
        <a:xfrm>
          <a:off x="7810500" y="144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72476</xdr:rowOff>
    </xdr:from>
    <xdr:to>
      <xdr:col>36</xdr:col>
      <xdr:colOff>165100</xdr:colOff>
      <xdr:row>85</xdr:row>
      <xdr:rowOff>2626</xdr:rowOff>
    </xdr:to>
    <xdr:sp macro="" textlink="">
      <xdr:nvSpPr>
        <xdr:cNvPr id="342" name="楕円 341"/>
        <xdr:cNvSpPr/>
      </xdr:nvSpPr>
      <xdr:spPr>
        <a:xfrm>
          <a:off x="6921500" y="1447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109423</xdr:rowOff>
    </xdr:from>
    <xdr:to>
      <xdr:col>41</xdr:col>
      <xdr:colOff>50800</xdr:colOff>
      <xdr:row>84</xdr:row>
      <xdr:rowOff>123276</xdr:rowOff>
    </xdr:to>
    <xdr:cxnSp macro="">
      <xdr:nvCxnSpPr>
        <xdr:cNvPr id="343" name="直線コネクタ 342"/>
        <xdr:cNvCxnSpPr/>
      </xdr:nvCxnSpPr>
      <xdr:spPr>
        <a:xfrm flipV="1">
          <a:off x="6972300" y="14511223"/>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55384</xdr:rowOff>
    </xdr:from>
    <xdr:ext cx="469744" cy="259045"/>
    <xdr:sp macro="" textlink="">
      <xdr:nvSpPr>
        <xdr:cNvPr id="344" name="n_1aveValue【公営住宅】&#10;一人当たり面積"/>
        <xdr:cNvSpPr txBox="1"/>
      </xdr:nvSpPr>
      <xdr:spPr>
        <a:xfrm>
          <a:off x="93917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132585</xdr:rowOff>
    </xdr:from>
    <xdr:ext cx="469744" cy="259045"/>
    <xdr:sp macro="" textlink="">
      <xdr:nvSpPr>
        <xdr:cNvPr id="345" name="n_2aveValue【公営住宅】&#10;一人当たり面積"/>
        <xdr:cNvSpPr txBox="1"/>
      </xdr:nvSpPr>
      <xdr:spPr>
        <a:xfrm>
          <a:off x="8515427" y="1436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86611</xdr:rowOff>
    </xdr:from>
    <xdr:ext cx="469744" cy="259045"/>
    <xdr:sp macro="" textlink="">
      <xdr:nvSpPr>
        <xdr:cNvPr id="346" name="n_3aveValue【公営住宅】&#10;一人当たり面積"/>
        <xdr:cNvSpPr txBox="1"/>
      </xdr:nvSpPr>
      <xdr:spPr>
        <a:xfrm>
          <a:off x="7626427" y="146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80667</xdr:rowOff>
    </xdr:from>
    <xdr:ext cx="469744" cy="259045"/>
    <xdr:sp macro="" textlink="">
      <xdr:nvSpPr>
        <xdr:cNvPr id="347" name="n_4aveValue【公営住宅】&#10;一人当たり面積"/>
        <xdr:cNvSpPr txBox="1"/>
      </xdr:nvSpPr>
      <xdr:spPr>
        <a:xfrm>
          <a:off x="6737427" y="1465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14809</xdr:rowOff>
    </xdr:from>
    <xdr:ext cx="469744" cy="259045"/>
    <xdr:sp macro="" textlink="">
      <xdr:nvSpPr>
        <xdr:cNvPr id="348" name="n_1mainValue【公営住宅】&#10;一人当たり面積"/>
        <xdr:cNvSpPr txBox="1"/>
      </xdr:nvSpPr>
      <xdr:spPr>
        <a:xfrm>
          <a:off x="9391727" y="1424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5300</xdr:rowOff>
    </xdr:from>
    <xdr:ext cx="469744" cy="259045"/>
    <xdr:sp macro="" textlink="">
      <xdr:nvSpPr>
        <xdr:cNvPr id="349" name="n_3mainValue【公営住宅】&#10;一人当たり面積"/>
        <xdr:cNvSpPr txBox="1"/>
      </xdr:nvSpPr>
      <xdr:spPr>
        <a:xfrm>
          <a:off x="7626427" y="142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19153</xdr:rowOff>
    </xdr:from>
    <xdr:ext cx="469744" cy="259045"/>
    <xdr:sp macro="" textlink="">
      <xdr:nvSpPr>
        <xdr:cNvPr id="350" name="n_4mainValue【公営住宅】&#10;一人当たり面積"/>
        <xdr:cNvSpPr txBox="1"/>
      </xdr:nvSpPr>
      <xdr:spPr>
        <a:xfrm>
          <a:off x="6737427" y="1424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7" name="テキスト ボックス 37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8" name="直線コネクタ 3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9" name="テキスト ボックス 37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0" name="直線コネクタ 3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1" name="テキスト ボックス 3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2" name="直線コネクタ 3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3" name="テキスト ボックス 3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4" name="直線コネクタ 3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5" name="テキスト ボックス 3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6" name="直線コネクタ 3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7" name="テキスト ボックス 3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8" name="直線コネクタ 3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9" name="テキスト ボックス 38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0" name="直線コネクタ 3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42</xdr:row>
      <xdr:rowOff>92528</xdr:rowOff>
    </xdr:to>
    <xdr:cxnSp macro="">
      <xdr:nvCxnSpPr>
        <xdr:cNvPr id="392" name="直線コネクタ 391"/>
        <xdr:cNvCxnSpPr/>
      </xdr:nvCxnSpPr>
      <xdr:spPr>
        <a:xfrm flipV="1">
          <a:off x="16318864" y="5706292"/>
          <a:ext cx="0" cy="1587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4" name="直線コネクタ 39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340478" cy="259045"/>
    <xdr:sp macro="" textlink="">
      <xdr:nvSpPr>
        <xdr:cNvPr id="395" name="【認定こども園・幼稚園・保育所】&#10;有形固定資産減価償却率最大値テキスト"/>
        <xdr:cNvSpPr txBox="1"/>
      </xdr:nvSpPr>
      <xdr:spPr>
        <a:xfrm>
          <a:off x="16357600" y="54815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96" name="直線コネクタ 395"/>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146249</xdr:rowOff>
    </xdr:from>
    <xdr:ext cx="405111" cy="259045"/>
    <xdr:sp macro="" textlink="">
      <xdr:nvSpPr>
        <xdr:cNvPr id="397" name="【認定こども園・幼稚園・保育所】&#10;有形固定資産減価償却率平均値テキスト"/>
        <xdr:cNvSpPr txBox="1"/>
      </xdr:nvSpPr>
      <xdr:spPr>
        <a:xfrm>
          <a:off x="16357600" y="6146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123372</xdr:rowOff>
    </xdr:from>
    <xdr:to>
      <xdr:col>85</xdr:col>
      <xdr:colOff>177800</xdr:colOff>
      <xdr:row>37</xdr:row>
      <xdr:rowOff>53522</xdr:rowOff>
    </xdr:to>
    <xdr:sp macro="" textlink="">
      <xdr:nvSpPr>
        <xdr:cNvPr id="398" name="フローチャート: 判断 397"/>
        <xdr:cNvSpPr/>
      </xdr:nvSpPr>
      <xdr:spPr>
        <a:xfrm>
          <a:off x="162687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139700</xdr:rowOff>
    </xdr:from>
    <xdr:to>
      <xdr:col>81</xdr:col>
      <xdr:colOff>101600</xdr:colOff>
      <xdr:row>37</xdr:row>
      <xdr:rowOff>69850</xdr:rowOff>
    </xdr:to>
    <xdr:sp macro="" textlink="">
      <xdr:nvSpPr>
        <xdr:cNvPr id="399" name="フローチャート: 判断 398"/>
        <xdr:cNvSpPr/>
      </xdr:nvSpPr>
      <xdr:spPr>
        <a:xfrm>
          <a:off x="15430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00" name="フローチャート: 判断 399"/>
        <xdr:cNvSpPr/>
      </xdr:nvSpPr>
      <xdr:spPr>
        <a:xfrm>
          <a:off x="14541500" y="64849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147864</xdr:rowOff>
    </xdr:from>
    <xdr:to>
      <xdr:col>72</xdr:col>
      <xdr:colOff>38100</xdr:colOff>
      <xdr:row>38</xdr:row>
      <xdr:rowOff>78014</xdr:rowOff>
    </xdr:to>
    <xdr:sp macro="" textlink="">
      <xdr:nvSpPr>
        <xdr:cNvPr id="401" name="フローチャート: 判断 400"/>
        <xdr:cNvSpPr/>
      </xdr:nvSpPr>
      <xdr:spPr>
        <a:xfrm>
          <a:off x="13652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02" name="フローチャート: 判断 401"/>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3" name="テキスト ボックス 40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4" name="テキスト ボックス 40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5" name="テキスト ボックス 40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6" name="テキスト ボックス 40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7" name="テキスト ボックス 40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20501</xdr:rowOff>
    </xdr:from>
    <xdr:to>
      <xdr:col>85</xdr:col>
      <xdr:colOff>177800</xdr:colOff>
      <xdr:row>37</xdr:row>
      <xdr:rowOff>122101</xdr:rowOff>
    </xdr:to>
    <xdr:sp macro="" textlink="">
      <xdr:nvSpPr>
        <xdr:cNvPr id="408" name="楕円 407"/>
        <xdr:cNvSpPr/>
      </xdr:nvSpPr>
      <xdr:spPr>
        <a:xfrm>
          <a:off x="162687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170378</xdr:rowOff>
    </xdr:from>
    <xdr:ext cx="405111" cy="259045"/>
    <xdr:sp macro="" textlink="">
      <xdr:nvSpPr>
        <xdr:cNvPr id="409" name="【認定こども園・幼稚園・保育所】&#10;有形固定資産減価償却率該当値テキスト"/>
        <xdr:cNvSpPr txBox="1"/>
      </xdr:nvSpPr>
      <xdr:spPr>
        <a:xfrm>
          <a:off x="16357600" y="634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156028</xdr:rowOff>
    </xdr:from>
    <xdr:to>
      <xdr:col>81</xdr:col>
      <xdr:colOff>101600</xdr:colOff>
      <xdr:row>37</xdr:row>
      <xdr:rowOff>86178</xdr:rowOff>
    </xdr:to>
    <xdr:sp macro="" textlink="">
      <xdr:nvSpPr>
        <xdr:cNvPr id="410" name="楕円 409"/>
        <xdr:cNvSpPr/>
      </xdr:nvSpPr>
      <xdr:spPr>
        <a:xfrm>
          <a:off x="15430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35378</xdr:rowOff>
    </xdr:from>
    <xdr:to>
      <xdr:col>85</xdr:col>
      <xdr:colOff>127000</xdr:colOff>
      <xdr:row>37</xdr:row>
      <xdr:rowOff>71301</xdr:rowOff>
    </xdr:to>
    <xdr:cxnSp macro="">
      <xdr:nvCxnSpPr>
        <xdr:cNvPr id="411" name="直線コネクタ 410"/>
        <xdr:cNvCxnSpPr/>
      </xdr:nvCxnSpPr>
      <xdr:spPr>
        <a:xfrm>
          <a:off x="15481300" y="6379028"/>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84183</xdr:rowOff>
    </xdr:from>
    <xdr:to>
      <xdr:col>72</xdr:col>
      <xdr:colOff>38100</xdr:colOff>
      <xdr:row>37</xdr:row>
      <xdr:rowOff>14333</xdr:rowOff>
    </xdr:to>
    <xdr:sp macro="" textlink="">
      <xdr:nvSpPr>
        <xdr:cNvPr id="412" name="楕円 411"/>
        <xdr:cNvSpPr/>
      </xdr:nvSpPr>
      <xdr:spPr>
        <a:xfrm>
          <a:off x="13652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48260</xdr:rowOff>
    </xdr:from>
    <xdr:to>
      <xdr:col>67</xdr:col>
      <xdr:colOff>101600</xdr:colOff>
      <xdr:row>36</xdr:row>
      <xdr:rowOff>149860</xdr:rowOff>
    </xdr:to>
    <xdr:sp macro="" textlink="">
      <xdr:nvSpPr>
        <xdr:cNvPr id="413" name="楕円 412"/>
        <xdr:cNvSpPr/>
      </xdr:nvSpPr>
      <xdr:spPr>
        <a:xfrm>
          <a:off x="12763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99060</xdr:rowOff>
    </xdr:from>
    <xdr:to>
      <xdr:col>71</xdr:col>
      <xdr:colOff>177800</xdr:colOff>
      <xdr:row>36</xdr:row>
      <xdr:rowOff>134983</xdr:rowOff>
    </xdr:to>
    <xdr:cxnSp macro="">
      <xdr:nvCxnSpPr>
        <xdr:cNvPr id="414" name="直線コネクタ 413"/>
        <xdr:cNvCxnSpPr/>
      </xdr:nvCxnSpPr>
      <xdr:spPr>
        <a:xfrm>
          <a:off x="12814300" y="62712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86377</xdr:rowOff>
    </xdr:from>
    <xdr:ext cx="405111" cy="259045"/>
    <xdr:sp macro="" textlink="">
      <xdr:nvSpPr>
        <xdr:cNvPr id="415" name="n_1aveValue【認定こども園・幼稚園・保育所】&#10;有形固定資産減価償却率"/>
        <xdr:cNvSpPr txBox="1"/>
      </xdr:nvSpPr>
      <xdr:spPr>
        <a:xfrm>
          <a:off x="152660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88010</xdr:rowOff>
    </xdr:from>
    <xdr:ext cx="405111" cy="259045"/>
    <xdr:sp macro="" textlink="">
      <xdr:nvSpPr>
        <xdr:cNvPr id="416" name="n_2aveValue【認定こども園・幼稚園・保育所】&#10;有形固定資産減価償却率"/>
        <xdr:cNvSpPr txBox="1"/>
      </xdr:nvSpPr>
      <xdr:spPr>
        <a:xfrm>
          <a:off x="14389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69142</xdr:rowOff>
    </xdr:from>
    <xdr:ext cx="405111" cy="259045"/>
    <xdr:sp macro="" textlink="">
      <xdr:nvSpPr>
        <xdr:cNvPr id="417" name="n_3aveValue【認定こども園・幼稚園・保育所】&#10;有形固定資産減価償却率"/>
        <xdr:cNvSpPr txBox="1"/>
      </xdr:nvSpPr>
      <xdr:spPr>
        <a:xfrm>
          <a:off x="135007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113228</xdr:rowOff>
    </xdr:from>
    <xdr:ext cx="405111" cy="259045"/>
    <xdr:sp macro="" textlink="">
      <xdr:nvSpPr>
        <xdr:cNvPr id="418" name="n_4aveValue【認定こども園・幼稚園・保育所】&#10;有形固定資産減価償却率"/>
        <xdr:cNvSpPr txBox="1"/>
      </xdr:nvSpPr>
      <xdr:spPr>
        <a:xfrm>
          <a:off x="12611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77305</xdr:rowOff>
    </xdr:from>
    <xdr:ext cx="405111" cy="259045"/>
    <xdr:sp macro="" textlink="">
      <xdr:nvSpPr>
        <xdr:cNvPr id="419" name="n_1mainValue【認定こども園・幼稚園・保育所】&#10;有形固定資産減価償却率"/>
        <xdr:cNvSpPr txBox="1"/>
      </xdr:nvSpPr>
      <xdr:spPr>
        <a:xfrm>
          <a:off x="152660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30860</xdr:rowOff>
    </xdr:from>
    <xdr:ext cx="405111" cy="259045"/>
    <xdr:sp macro="" textlink="">
      <xdr:nvSpPr>
        <xdr:cNvPr id="420" name="n_3mainValue【認定こども園・幼稚園・保育所】&#10;有形固定資産減価償却率"/>
        <xdr:cNvSpPr txBox="1"/>
      </xdr:nvSpPr>
      <xdr:spPr>
        <a:xfrm>
          <a:off x="13500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166387</xdr:rowOff>
    </xdr:from>
    <xdr:ext cx="405111" cy="259045"/>
    <xdr:sp macro="" textlink="">
      <xdr:nvSpPr>
        <xdr:cNvPr id="421" name="n_4mainValue【認定こども園・幼稚園・保育所】&#10;有形固定資産減価償却率"/>
        <xdr:cNvSpPr txBox="1"/>
      </xdr:nvSpPr>
      <xdr:spPr>
        <a:xfrm>
          <a:off x="12611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2" name="正方形/長方形 4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3" name="正方形/長方形 4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4" name="正方形/長方形 4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5" name="正方形/長方形 4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6" name="正方形/長方形 4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7" name="正方形/長方形 4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8" name="正方形/長方形 4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9" name="正方形/長方形 4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0" name="テキスト ボックス 4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1" name="直線コネクタ 4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2" name="直線コネクタ 43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3" name="テキスト ボックス 43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4" name="直線コネクタ 43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5" name="テキスト ボックス 43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6" name="直線コネクタ 43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7" name="テキスト ボックス 43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8" name="直線コネクタ 43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9" name="テキスト ボックス 43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0" name="直線コネクタ 43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1" name="テキスト ボックス 44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2" name="直線コネクタ 44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3" name="テキスト ボックス 44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4" name="直線コネクタ 4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5" name="テキスト ボックス 4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42999</xdr:rowOff>
    </xdr:from>
    <xdr:to>
      <xdr:col>116</xdr:col>
      <xdr:colOff>62864</xdr:colOff>
      <xdr:row>41</xdr:row>
      <xdr:rowOff>89807</xdr:rowOff>
    </xdr:to>
    <xdr:cxnSp macro="">
      <xdr:nvCxnSpPr>
        <xdr:cNvPr id="447" name="直線コネクタ 446"/>
        <xdr:cNvCxnSpPr/>
      </xdr:nvCxnSpPr>
      <xdr:spPr>
        <a:xfrm flipV="1">
          <a:off x="22160864" y="5700849"/>
          <a:ext cx="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93634</xdr:rowOff>
    </xdr:from>
    <xdr:ext cx="469744" cy="259045"/>
    <xdr:sp macro="" textlink="">
      <xdr:nvSpPr>
        <xdr:cNvPr id="448" name="【認定こども園・幼稚園・保育所】&#10;一人当たり面積最小値テキスト"/>
        <xdr:cNvSpPr txBox="1"/>
      </xdr:nvSpPr>
      <xdr:spPr>
        <a:xfrm>
          <a:off x="221996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89807</xdr:rowOff>
    </xdr:from>
    <xdr:to>
      <xdr:col>116</xdr:col>
      <xdr:colOff>152400</xdr:colOff>
      <xdr:row>41</xdr:row>
      <xdr:rowOff>89807</xdr:rowOff>
    </xdr:to>
    <xdr:cxnSp macro="">
      <xdr:nvCxnSpPr>
        <xdr:cNvPr id="449" name="直線コネクタ 448"/>
        <xdr:cNvCxnSpPr/>
      </xdr:nvCxnSpPr>
      <xdr:spPr>
        <a:xfrm>
          <a:off x="22072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161126</xdr:rowOff>
    </xdr:from>
    <xdr:ext cx="469744" cy="259045"/>
    <xdr:sp macro="" textlink="">
      <xdr:nvSpPr>
        <xdr:cNvPr id="450" name="【認定こども園・幼稚園・保育所】&#10;一人当たり面積最大値テキスト"/>
        <xdr:cNvSpPr txBox="1"/>
      </xdr:nvSpPr>
      <xdr:spPr>
        <a:xfrm>
          <a:off x="22199600" y="547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42999</xdr:rowOff>
    </xdr:from>
    <xdr:to>
      <xdr:col>116</xdr:col>
      <xdr:colOff>152400</xdr:colOff>
      <xdr:row>33</xdr:row>
      <xdr:rowOff>42999</xdr:rowOff>
    </xdr:to>
    <xdr:cxnSp macro="">
      <xdr:nvCxnSpPr>
        <xdr:cNvPr id="451" name="直線コネクタ 450"/>
        <xdr:cNvCxnSpPr/>
      </xdr:nvCxnSpPr>
      <xdr:spPr>
        <a:xfrm>
          <a:off x="22072600" y="570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57711</xdr:rowOff>
    </xdr:from>
    <xdr:ext cx="469744" cy="259045"/>
    <xdr:sp macro="" textlink="">
      <xdr:nvSpPr>
        <xdr:cNvPr id="452" name="【認定こども園・幼稚園・保育所】&#10;一人当たり面積平均値テキスト"/>
        <xdr:cNvSpPr txBox="1"/>
      </xdr:nvSpPr>
      <xdr:spPr>
        <a:xfrm>
          <a:off x="22199600" y="6744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79284</xdr:rowOff>
    </xdr:from>
    <xdr:to>
      <xdr:col>116</xdr:col>
      <xdr:colOff>114300</xdr:colOff>
      <xdr:row>40</xdr:row>
      <xdr:rowOff>9434</xdr:rowOff>
    </xdr:to>
    <xdr:sp macro="" textlink="">
      <xdr:nvSpPr>
        <xdr:cNvPr id="453" name="フローチャート: 判断 452"/>
        <xdr:cNvSpPr/>
      </xdr:nvSpPr>
      <xdr:spPr>
        <a:xfrm>
          <a:off x="221107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54" name="フローチャート: 判断 453"/>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110853</xdr:rowOff>
    </xdr:from>
    <xdr:to>
      <xdr:col>107</xdr:col>
      <xdr:colOff>101600</xdr:colOff>
      <xdr:row>40</xdr:row>
      <xdr:rowOff>41003</xdr:rowOff>
    </xdr:to>
    <xdr:sp macro="" textlink="">
      <xdr:nvSpPr>
        <xdr:cNvPr id="455" name="フローチャート: 判断 454"/>
        <xdr:cNvSpPr/>
      </xdr:nvSpPr>
      <xdr:spPr>
        <a:xfrm>
          <a:off x="20383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113030</xdr:rowOff>
    </xdr:from>
    <xdr:to>
      <xdr:col>102</xdr:col>
      <xdr:colOff>165100</xdr:colOff>
      <xdr:row>40</xdr:row>
      <xdr:rowOff>43180</xdr:rowOff>
    </xdr:to>
    <xdr:sp macro="" textlink="">
      <xdr:nvSpPr>
        <xdr:cNvPr id="456" name="フローチャート: 判断 455"/>
        <xdr:cNvSpPr/>
      </xdr:nvSpPr>
      <xdr:spPr>
        <a:xfrm>
          <a:off x="19494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11793</xdr:rowOff>
    </xdr:from>
    <xdr:to>
      <xdr:col>98</xdr:col>
      <xdr:colOff>38100</xdr:colOff>
      <xdr:row>39</xdr:row>
      <xdr:rowOff>113393</xdr:rowOff>
    </xdr:to>
    <xdr:sp macro="" textlink="">
      <xdr:nvSpPr>
        <xdr:cNvPr id="457" name="フローチャート: 判断 456"/>
        <xdr:cNvSpPr/>
      </xdr:nvSpPr>
      <xdr:spPr>
        <a:xfrm>
          <a:off x="18605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56424</xdr:rowOff>
    </xdr:from>
    <xdr:to>
      <xdr:col>116</xdr:col>
      <xdr:colOff>114300</xdr:colOff>
      <xdr:row>39</xdr:row>
      <xdr:rowOff>158024</xdr:rowOff>
    </xdr:to>
    <xdr:sp macro="" textlink="">
      <xdr:nvSpPr>
        <xdr:cNvPr id="463" name="楕円 462"/>
        <xdr:cNvSpPr/>
      </xdr:nvSpPr>
      <xdr:spPr>
        <a:xfrm>
          <a:off x="221107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79301</xdr:rowOff>
    </xdr:from>
    <xdr:ext cx="469744" cy="259045"/>
    <xdr:sp macro="" textlink="">
      <xdr:nvSpPr>
        <xdr:cNvPr id="464" name="【認定こども園・幼稚園・保育所】&#10;一人当たり面積該当値テキスト"/>
        <xdr:cNvSpPr txBox="1"/>
      </xdr:nvSpPr>
      <xdr:spPr>
        <a:xfrm>
          <a:off x="22199600" y="659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59690</xdr:rowOff>
    </xdr:from>
    <xdr:to>
      <xdr:col>112</xdr:col>
      <xdr:colOff>38100</xdr:colOff>
      <xdr:row>39</xdr:row>
      <xdr:rowOff>161290</xdr:rowOff>
    </xdr:to>
    <xdr:sp macro="" textlink="">
      <xdr:nvSpPr>
        <xdr:cNvPr id="465" name="楕円 464"/>
        <xdr:cNvSpPr/>
      </xdr:nvSpPr>
      <xdr:spPr>
        <a:xfrm>
          <a:off x="2127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107224</xdr:rowOff>
    </xdr:from>
    <xdr:to>
      <xdr:col>116</xdr:col>
      <xdr:colOff>63500</xdr:colOff>
      <xdr:row>39</xdr:row>
      <xdr:rowOff>110490</xdr:rowOff>
    </xdr:to>
    <xdr:cxnSp macro="">
      <xdr:nvCxnSpPr>
        <xdr:cNvPr id="466" name="直線コネクタ 465"/>
        <xdr:cNvCxnSpPr/>
      </xdr:nvCxnSpPr>
      <xdr:spPr>
        <a:xfrm flipV="1">
          <a:off x="21323300" y="679377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78196</xdr:rowOff>
    </xdr:from>
    <xdr:to>
      <xdr:col>102</xdr:col>
      <xdr:colOff>165100</xdr:colOff>
      <xdr:row>40</xdr:row>
      <xdr:rowOff>8346</xdr:rowOff>
    </xdr:to>
    <xdr:sp macro="" textlink="">
      <xdr:nvSpPr>
        <xdr:cNvPr id="467" name="楕円 466"/>
        <xdr:cNvSpPr/>
      </xdr:nvSpPr>
      <xdr:spPr>
        <a:xfrm>
          <a:off x="19494500" y="676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84727</xdr:rowOff>
    </xdr:from>
    <xdr:to>
      <xdr:col>98</xdr:col>
      <xdr:colOff>38100</xdr:colOff>
      <xdr:row>40</xdr:row>
      <xdr:rowOff>14877</xdr:rowOff>
    </xdr:to>
    <xdr:sp macro="" textlink="">
      <xdr:nvSpPr>
        <xdr:cNvPr id="468" name="楕円 467"/>
        <xdr:cNvSpPr/>
      </xdr:nvSpPr>
      <xdr:spPr>
        <a:xfrm>
          <a:off x="18605500" y="67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128996</xdr:rowOff>
    </xdr:from>
    <xdr:to>
      <xdr:col>102</xdr:col>
      <xdr:colOff>114300</xdr:colOff>
      <xdr:row>39</xdr:row>
      <xdr:rowOff>135527</xdr:rowOff>
    </xdr:to>
    <xdr:cxnSp macro="">
      <xdr:nvCxnSpPr>
        <xdr:cNvPr id="469" name="直線コネクタ 468"/>
        <xdr:cNvCxnSpPr/>
      </xdr:nvCxnSpPr>
      <xdr:spPr>
        <a:xfrm flipV="1">
          <a:off x="18656300" y="68155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470" name="n_1aveValue【認定こども園・幼稚園・保育所】&#10;一人当たり面積"/>
        <xdr:cNvSpPr txBox="1"/>
      </xdr:nvSpPr>
      <xdr:spPr>
        <a:xfrm>
          <a:off x="210757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57530</xdr:rowOff>
    </xdr:from>
    <xdr:ext cx="469744" cy="259045"/>
    <xdr:sp macro="" textlink="">
      <xdr:nvSpPr>
        <xdr:cNvPr id="471" name="n_2aveValue【認定こども園・幼稚園・保育所】&#10;一人当たり面積"/>
        <xdr:cNvSpPr txBox="1"/>
      </xdr:nvSpPr>
      <xdr:spPr>
        <a:xfrm>
          <a:off x="20199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34307</xdr:rowOff>
    </xdr:from>
    <xdr:ext cx="469744" cy="259045"/>
    <xdr:sp macro="" textlink="">
      <xdr:nvSpPr>
        <xdr:cNvPr id="472" name="n_3aveValue【認定こども園・幼稚園・保育所】&#10;一人当たり面積"/>
        <xdr:cNvSpPr txBox="1"/>
      </xdr:nvSpPr>
      <xdr:spPr>
        <a:xfrm>
          <a:off x="19310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129920</xdr:rowOff>
    </xdr:from>
    <xdr:ext cx="469744" cy="259045"/>
    <xdr:sp macro="" textlink="">
      <xdr:nvSpPr>
        <xdr:cNvPr id="473" name="n_4aveValue【認定こども園・幼稚園・保育所】&#10;一人当たり面積"/>
        <xdr:cNvSpPr txBox="1"/>
      </xdr:nvSpPr>
      <xdr:spPr>
        <a:xfrm>
          <a:off x="184214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6367</xdr:rowOff>
    </xdr:from>
    <xdr:ext cx="469744" cy="259045"/>
    <xdr:sp macro="" textlink="">
      <xdr:nvSpPr>
        <xdr:cNvPr id="474" name="n_1mainValue【認定こども園・幼稚園・保育所】&#10;一人当たり面積"/>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24873</xdr:rowOff>
    </xdr:from>
    <xdr:ext cx="469744" cy="259045"/>
    <xdr:sp macro="" textlink="">
      <xdr:nvSpPr>
        <xdr:cNvPr id="475" name="n_3mainValue【認定こども園・幼稚園・保育所】&#10;一人当たり面積"/>
        <xdr:cNvSpPr txBox="1"/>
      </xdr:nvSpPr>
      <xdr:spPr>
        <a:xfrm>
          <a:off x="19310427" y="653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6004</xdr:rowOff>
    </xdr:from>
    <xdr:ext cx="469744" cy="259045"/>
    <xdr:sp macro="" textlink="">
      <xdr:nvSpPr>
        <xdr:cNvPr id="476" name="n_4mainValue【認定こども園・幼稚園・保育所】&#10;一人当たり面積"/>
        <xdr:cNvSpPr txBox="1"/>
      </xdr:nvSpPr>
      <xdr:spPr>
        <a:xfrm>
          <a:off x="18421427" y="686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89" name="テキスト ボックス 48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9" name="テキスト ボックス 49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64</xdr:row>
      <xdr:rowOff>66675</xdr:rowOff>
    </xdr:to>
    <xdr:cxnSp macro="">
      <xdr:nvCxnSpPr>
        <xdr:cNvPr id="501" name="直線コネクタ 500"/>
        <xdr:cNvCxnSpPr/>
      </xdr:nvCxnSpPr>
      <xdr:spPr>
        <a:xfrm flipV="1">
          <a:off x="16318864" y="954976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502" name="【学校施設】&#10;有形固定資産減価償却率最小値テキスト"/>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503" name="直線コネクタ 502"/>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04" name="【学校施設】&#10;有形固定資産減価償却率最大値テキスト"/>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05" name="直線コネクタ 504"/>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2557</xdr:rowOff>
    </xdr:from>
    <xdr:ext cx="405111" cy="259045"/>
    <xdr:sp macro="" textlink="">
      <xdr:nvSpPr>
        <xdr:cNvPr id="506" name="【学校施設】&#10;有形固定資産減価償却率平均値テキスト"/>
        <xdr:cNvSpPr txBox="1"/>
      </xdr:nvSpPr>
      <xdr:spPr>
        <a:xfrm>
          <a:off x="16357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507" name="フローチャート: 判断 506"/>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08" name="フローチャート: 判断 507"/>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09" name="フローチャート: 判断 508"/>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76835</xdr:rowOff>
    </xdr:from>
    <xdr:to>
      <xdr:col>72</xdr:col>
      <xdr:colOff>38100</xdr:colOff>
      <xdr:row>60</xdr:row>
      <xdr:rowOff>6985</xdr:rowOff>
    </xdr:to>
    <xdr:sp macro="" textlink="">
      <xdr:nvSpPr>
        <xdr:cNvPr id="510" name="フローチャート: 判断 509"/>
        <xdr:cNvSpPr/>
      </xdr:nvSpPr>
      <xdr:spPr>
        <a:xfrm>
          <a:off x="13652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126365</xdr:rowOff>
    </xdr:from>
    <xdr:to>
      <xdr:col>67</xdr:col>
      <xdr:colOff>101600</xdr:colOff>
      <xdr:row>60</xdr:row>
      <xdr:rowOff>56515</xdr:rowOff>
    </xdr:to>
    <xdr:sp macro="" textlink="">
      <xdr:nvSpPr>
        <xdr:cNvPr id="511" name="フローチャート: 判断 510"/>
        <xdr:cNvSpPr/>
      </xdr:nvSpPr>
      <xdr:spPr>
        <a:xfrm>
          <a:off x="12763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93980</xdr:rowOff>
    </xdr:from>
    <xdr:to>
      <xdr:col>85</xdr:col>
      <xdr:colOff>177800</xdr:colOff>
      <xdr:row>61</xdr:row>
      <xdr:rowOff>24130</xdr:rowOff>
    </xdr:to>
    <xdr:sp macro="" textlink="">
      <xdr:nvSpPr>
        <xdr:cNvPr id="517" name="楕円 516"/>
        <xdr:cNvSpPr/>
      </xdr:nvSpPr>
      <xdr:spPr>
        <a:xfrm>
          <a:off x="162687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72407</xdr:rowOff>
    </xdr:from>
    <xdr:ext cx="405111" cy="259045"/>
    <xdr:sp macro="" textlink="">
      <xdr:nvSpPr>
        <xdr:cNvPr id="518" name="【学校施設】&#10;有形固定資産減価償却率該当値テキスト"/>
        <xdr:cNvSpPr txBox="1"/>
      </xdr:nvSpPr>
      <xdr:spPr>
        <a:xfrm>
          <a:off x="16357600"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52070</xdr:rowOff>
    </xdr:from>
    <xdr:to>
      <xdr:col>81</xdr:col>
      <xdr:colOff>101600</xdr:colOff>
      <xdr:row>60</xdr:row>
      <xdr:rowOff>153670</xdr:rowOff>
    </xdr:to>
    <xdr:sp macro="" textlink="">
      <xdr:nvSpPr>
        <xdr:cNvPr id="519" name="楕円 518"/>
        <xdr:cNvSpPr/>
      </xdr:nvSpPr>
      <xdr:spPr>
        <a:xfrm>
          <a:off x="15430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102870</xdr:rowOff>
    </xdr:from>
    <xdr:to>
      <xdr:col>85</xdr:col>
      <xdr:colOff>127000</xdr:colOff>
      <xdr:row>60</xdr:row>
      <xdr:rowOff>144780</xdr:rowOff>
    </xdr:to>
    <xdr:cxnSp macro="">
      <xdr:nvCxnSpPr>
        <xdr:cNvPr id="520" name="直線コネクタ 519"/>
        <xdr:cNvCxnSpPr/>
      </xdr:nvCxnSpPr>
      <xdr:spPr>
        <a:xfrm>
          <a:off x="15481300" y="103898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122555</xdr:rowOff>
    </xdr:from>
    <xdr:to>
      <xdr:col>72</xdr:col>
      <xdr:colOff>38100</xdr:colOff>
      <xdr:row>62</xdr:row>
      <xdr:rowOff>52705</xdr:rowOff>
    </xdr:to>
    <xdr:sp macro="" textlink="">
      <xdr:nvSpPr>
        <xdr:cNvPr id="521" name="楕円 520"/>
        <xdr:cNvSpPr/>
      </xdr:nvSpPr>
      <xdr:spPr>
        <a:xfrm>
          <a:off x="13652500" y="1058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101600</xdr:rowOff>
    </xdr:from>
    <xdr:to>
      <xdr:col>67</xdr:col>
      <xdr:colOff>101600</xdr:colOff>
      <xdr:row>61</xdr:row>
      <xdr:rowOff>31750</xdr:rowOff>
    </xdr:to>
    <xdr:sp macro="" textlink="">
      <xdr:nvSpPr>
        <xdr:cNvPr id="522" name="楕円 521"/>
        <xdr:cNvSpPr/>
      </xdr:nvSpPr>
      <xdr:spPr>
        <a:xfrm>
          <a:off x="12763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152400</xdr:rowOff>
    </xdr:from>
    <xdr:to>
      <xdr:col>71</xdr:col>
      <xdr:colOff>177800</xdr:colOff>
      <xdr:row>62</xdr:row>
      <xdr:rowOff>1905</xdr:rowOff>
    </xdr:to>
    <xdr:cxnSp macro="">
      <xdr:nvCxnSpPr>
        <xdr:cNvPr id="523" name="直線コネクタ 522"/>
        <xdr:cNvCxnSpPr/>
      </xdr:nvCxnSpPr>
      <xdr:spPr>
        <a:xfrm>
          <a:off x="12814300" y="10439400"/>
          <a:ext cx="889000" cy="19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74947</xdr:rowOff>
    </xdr:from>
    <xdr:ext cx="405111" cy="259045"/>
    <xdr:sp macro="" textlink="">
      <xdr:nvSpPr>
        <xdr:cNvPr id="524"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525" name="n_2aveValue【学校施設】&#10;有形固定資産減価償却率"/>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23512</xdr:rowOff>
    </xdr:from>
    <xdr:ext cx="405111" cy="259045"/>
    <xdr:sp macro="" textlink="">
      <xdr:nvSpPr>
        <xdr:cNvPr id="526" name="n_3aveValue【学校施設】&#10;有形固定資産減価償却率"/>
        <xdr:cNvSpPr txBox="1"/>
      </xdr:nvSpPr>
      <xdr:spPr>
        <a:xfrm>
          <a:off x="13500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73042</xdr:rowOff>
    </xdr:from>
    <xdr:ext cx="405111" cy="259045"/>
    <xdr:sp macro="" textlink="">
      <xdr:nvSpPr>
        <xdr:cNvPr id="527" name="n_4aveValue【学校施設】&#10;有形固定資産減価償却率"/>
        <xdr:cNvSpPr txBox="1"/>
      </xdr:nvSpPr>
      <xdr:spPr>
        <a:xfrm>
          <a:off x="12611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144797</xdr:rowOff>
    </xdr:from>
    <xdr:ext cx="405111" cy="259045"/>
    <xdr:sp macro="" textlink="">
      <xdr:nvSpPr>
        <xdr:cNvPr id="528" name="n_1mainValue【学校施設】&#10;有形固定資産減価償却率"/>
        <xdr:cNvSpPr txBox="1"/>
      </xdr:nvSpPr>
      <xdr:spPr>
        <a:xfrm>
          <a:off x="15266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43832</xdr:rowOff>
    </xdr:from>
    <xdr:ext cx="405111" cy="259045"/>
    <xdr:sp macro="" textlink="">
      <xdr:nvSpPr>
        <xdr:cNvPr id="529" name="n_3mainValue【学校施設】&#10;有形固定資産減価償却率"/>
        <xdr:cNvSpPr txBox="1"/>
      </xdr:nvSpPr>
      <xdr:spPr>
        <a:xfrm>
          <a:off x="13500744" y="1067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22877</xdr:rowOff>
    </xdr:from>
    <xdr:ext cx="405111" cy="259045"/>
    <xdr:sp macro="" textlink="">
      <xdr:nvSpPr>
        <xdr:cNvPr id="530" name="n_4mainValue【学校施設】&#10;有形固定資産減価償却率"/>
        <xdr:cNvSpPr txBox="1"/>
      </xdr:nvSpPr>
      <xdr:spPr>
        <a:xfrm>
          <a:off x="12611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1" name="正方形/長方形 53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2" name="正方形/長方形 53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3" name="正方形/長方形 53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4" name="正方形/長方形 53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5" name="正方形/長方形 53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6" name="正方形/長方形 53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7" name="正方形/長方形 53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8" name="正方形/長方形 53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9" name="テキスト ボックス 53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0" name="直線コネクタ 53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1" name="直線コネクタ 54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2" name="テキスト ボックス 54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3" name="直線コネクタ 54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4" name="テキスト ボックス 54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5" name="直線コネクタ 54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46" name="テキスト ボックス 54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7" name="直線コネクタ 54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48" name="テキスト ボックス 547"/>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9" name="直線コネクタ 54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0" name="テキスト ボックス 54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1" name="直線コネクタ 55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2" name="テキスト ボックス 55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27204</xdr:rowOff>
    </xdr:from>
    <xdr:to>
      <xdr:col>116</xdr:col>
      <xdr:colOff>62864</xdr:colOff>
      <xdr:row>63</xdr:row>
      <xdr:rowOff>130988</xdr:rowOff>
    </xdr:to>
    <xdr:cxnSp macro="">
      <xdr:nvCxnSpPr>
        <xdr:cNvPr id="554" name="直線コネクタ 553"/>
        <xdr:cNvCxnSpPr/>
      </xdr:nvCxnSpPr>
      <xdr:spPr>
        <a:xfrm flipV="1">
          <a:off x="22160864" y="9628404"/>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55" name="【学校施設】&#10;一人当たり面積最小値テキスト"/>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56" name="直線コネクタ 555"/>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145331</xdr:rowOff>
    </xdr:from>
    <xdr:ext cx="534377" cy="259045"/>
    <xdr:sp macro="" textlink="">
      <xdr:nvSpPr>
        <xdr:cNvPr id="557" name="【学校施設】&#10;一人当たり面積最大値テキスト"/>
        <xdr:cNvSpPr txBox="1"/>
      </xdr:nvSpPr>
      <xdr:spPr>
        <a:xfrm>
          <a:off x="22199600" y="94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27204</xdr:rowOff>
    </xdr:from>
    <xdr:to>
      <xdr:col>116</xdr:col>
      <xdr:colOff>152400</xdr:colOff>
      <xdr:row>56</xdr:row>
      <xdr:rowOff>27204</xdr:rowOff>
    </xdr:to>
    <xdr:cxnSp macro="">
      <xdr:nvCxnSpPr>
        <xdr:cNvPr id="558" name="直線コネクタ 557"/>
        <xdr:cNvCxnSpPr/>
      </xdr:nvCxnSpPr>
      <xdr:spPr>
        <a:xfrm>
          <a:off x="22072600" y="962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47565</xdr:rowOff>
    </xdr:from>
    <xdr:ext cx="469744" cy="259045"/>
    <xdr:sp macro="" textlink="">
      <xdr:nvSpPr>
        <xdr:cNvPr id="559" name="【学校施設】&#10;一人当たり面積平均値テキスト"/>
        <xdr:cNvSpPr txBox="1"/>
      </xdr:nvSpPr>
      <xdr:spPr>
        <a:xfrm>
          <a:off x="22199600" y="10677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69138</xdr:rowOff>
    </xdr:from>
    <xdr:to>
      <xdr:col>116</xdr:col>
      <xdr:colOff>114300</xdr:colOff>
      <xdr:row>62</xdr:row>
      <xdr:rowOff>170738</xdr:rowOff>
    </xdr:to>
    <xdr:sp macro="" textlink="">
      <xdr:nvSpPr>
        <xdr:cNvPr id="560" name="フローチャート: 判断 559"/>
        <xdr:cNvSpPr/>
      </xdr:nvSpPr>
      <xdr:spPr>
        <a:xfrm>
          <a:off x="22110700" y="1069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70739</xdr:rowOff>
    </xdr:from>
    <xdr:to>
      <xdr:col>112</xdr:col>
      <xdr:colOff>38100</xdr:colOff>
      <xdr:row>63</xdr:row>
      <xdr:rowOff>889</xdr:rowOff>
    </xdr:to>
    <xdr:sp macro="" textlink="">
      <xdr:nvSpPr>
        <xdr:cNvPr id="561" name="フローチャート: 判断 560"/>
        <xdr:cNvSpPr/>
      </xdr:nvSpPr>
      <xdr:spPr>
        <a:xfrm>
          <a:off x="21272500" y="1070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47422</xdr:rowOff>
    </xdr:from>
    <xdr:to>
      <xdr:col>107</xdr:col>
      <xdr:colOff>101600</xdr:colOff>
      <xdr:row>62</xdr:row>
      <xdr:rowOff>149022</xdr:rowOff>
    </xdr:to>
    <xdr:sp macro="" textlink="">
      <xdr:nvSpPr>
        <xdr:cNvPr id="562" name="フローチャート: 判断 561"/>
        <xdr:cNvSpPr/>
      </xdr:nvSpPr>
      <xdr:spPr>
        <a:xfrm>
          <a:off x="20383500" y="10677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57709</xdr:rowOff>
    </xdr:from>
    <xdr:to>
      <xdr:col>102</xdr:col>
      <xdr:colOff>165100</xdr:colOff>
      <xdr:row>62</xdr:row>
      <xdr:rowOff>159309</xdr:rowOff>
    </xdr:to>
    <xdr:sp macro="" textlink="">
      <xdr:nvSpPr>
        <xdr:cNvPr id="563" name="フローチャート: 判断 562"/>
        <xdr:cNvSpPr/>
      </xdr:nvSpPr>
      <xdr:spPr>
        <a:xfrm>
          <a:off x="19494500" y="1068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79731</xdr:rowOff>
    </xdr:from>
    <xdr:to>
      <xdr:col>98</xdr:col>
      <xdr:colOff>38100</xdr:colOff>
      <xdr:row>63</xdr:row>
      <xdr:rowOff>9881</xdr:rowOff>
    </xdr:to>
    <xdr:sp macro="" textlink="">
      <xdr:nvSpPr>
        <xdr:cNvPr id="564" name="フローチャート: 判断 563"/>
        <xdr:cNvSpPr/>
      </xdr:nvSpPr>
      <xdr:spPr>
        <a:xfrm>
          <a:off x="18605500" y="107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5" name="テキスト ボックス 5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6" name="テキスト ボックス 5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7" name="テキスト ボックス 5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8" name="テキスト ボックス 5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9" name="テキスト ボックス 5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112040</xdr:rowOff>
    </xdr:from>
    <xdr:to>
      <xdr:col>116</xdr:col>
      <xdr:colOff>114300</xdr:colOff>
      <xdr:row>62</xdr:row>
      <xdr:rowOff>42190</xdr:rowOff>
    </xdr:to>
    <xdr:sp macro="" textlink="">
      <xdr:nvSpPr>
        <xdr:cNvPr id="570" name="楕円 569"/>
        <xdr:cNvSpPr/>
      </xdr:nvSpPr>
      <xdr:spPr>
        <a:xfrm>
          <a:off x="22110700" y="105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134917</xdr:rowOff>
    </xdr:from>
    <xdr:ext cx="469744" cy="259045"/>
    <xdr:sp macro="" textlink="">
      <xdr:nvSpPr>
        <xdr:cNvPr id="571" name="【学校施設】&#10;一人当たり面積該当値テキスト"/>
        <xdr:cNvSpPr txBox="1"/>
      </xdr:nvSpPr>
      <xdr:spPr>
        <a:xfrm>
          <a:off x="22199600" y="104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114021</xdr:rowOff>
    </xdr:from>
    <xdr:to>
      <xdr:col>112</xdr:col>
      <xdr:colOff>38100</xdr:colOff>
      <xdr:row>62</xdr:row>
      <xdr:rowOff>44171</xdr:rowOff>
    </xdr:to>
    <xdr:sp macro="" textlink="">
      <xdr:nvSpPr>
        <xdr:cNvPr id="572" name="楕円 571"/>
        <xdr:cNvSpPr/>
      </xdr:nvSpPr>
      <xdr:spPr>
        <a:xfrm>
          <a:off x="21272500" y="105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162840</xdr:rowOff>
    </xdr:from>
    <xdr:to>
      <xdr:col>116</xdr:col>
      <xdr:colOff>63500</xdr:colOff>
      <xdr:row>61</xdr:row>
      <xdr:rowOff>164821</xdr:rowOff>
    </xdr:to>
    <xdr:cxnSp macro="">
      <xdr:nvCxnSpPr>
        <xdr:cNvPr id="573" name="直線コネクタ 572"/>
        <xdr:cNvCxnSpPr/>
      </xdr:nvCxnSpPr>
      <xdr:spPr>
        <a:xfrm flipV="1">
          <a:off x="21323300" y="10621290"/>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56718</xdr:rowOff>
    </xdr:from>
    <xdr:to>
      <xdr:col>102</xdr:col>
      <xdr:colOff>165100</xdr:colOff>
      <xdr:row>60</xdr:row>
      <xdr:rowOff>158318</xdr:rowOff>
    </xdr:to>
    <xdr:sp macro="" textlink="">
      <xdr:nvSpPr>
        <xdr:cNvPr id="574" name="楕円 573"/>
        <xdr:cNvSpPr/>
      </xdr:nvSpPr>
      <xdr:spPr>
        <a:xfrm>
          <a:off x="19494500" y="103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163093</xdr:rowOff>
    </xdr:from>
    <xdr:to>
      <xdr:col>98</xdr:col>
      <xdr:colOff>38100</xdr:colOff>
      <xdr:row>61</xdr:row>
      <xdr:rowOff>93243</xdr:rowOff>
    </xdr:to>
    <xdr:sp macro="" textlink="">
      <xdr:nvSpPr>
        <xdr:cNvPr id="575" name="楕円 574"/>
        <xdr:cNvSpPr/>
      </xdr:nvSpPr>
      <xdr:spPr>
        <a:xfrm>
          <a:off x="18605500" y="104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107518</xdr:rowOff>
    </xdr:from>
    <xdr:to>
      <xdr:col>102</xdr:col>
      <xdr:colOff>114300</xdr:colOff>
      <xdr:row>61</xdr:row>
      <xdr:rowOff>42443</xdr:rowOff>
    </xdr:to>
    <xdr:cxnSp macro="">
      <xdr:nvCxnSpPr>
        <xdr:cNvPr id="576" name="直線コネクタ 575"/>
        <xdr:cNvCxnSpPr/>
      </xdr:nvCxnSpPr>
      <xdr:spPr>
        <a:xfrm flipV="1">
          <a:off x="18656300" y="10394518"/>
          <a:ext cx="889000" cy="10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163466</xdr:rowOff>
    </xdr:from>
    <xdr:ext cx="469744" cy="259045"/>
    <xdr:sp macro="" textlink="">
      <xdr:nvSpPr>
        <xdr:cNvPr id="577" name="n_1aveValue【学校施設】&#10;一人当たり面積"/>
        <xdr:cNvSpPr txBox="1"/>
      </xdr:nvSpPr>
      <xdr:spPr>
        <a:xfrm>
          <a:off x="21075727" y="1079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165549</xdr:rowOff>
    </xdr:from>
    <xdr:ext cx="469744" cy="259045"/>
    <xdr:sp macro="" textlink="">
      <xdr:nvSpPr>
        <xdr:cNvPr id="578" name="n_2aveValue【学校施設】&#10;一人当たり面積"/>
        <xdr:cNvSpPr txBox="1"/>
      </xdr:nvSpPr>
      <xdr:spPr>
        <a:xfrm>
          <a:off x="20199427" y="1045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150436</xdr:rowOff>
    </xdr:from>
    <xdr:ext cx="469744" cy="259045"/>
    <xdr:sp macro="" textlink="">
      <xdr:nvSpPr>
        <xdr:cNvPr id="579" name="n_3aveValue【学校施設】&#10;一人当たり面積"/>
        <xdr:cNvSpPr txBox="1"/>
      </xdr:nvSpPr>
      <xdr:spPr>
        <a:xfrm>
          <a:off x="19310427" y="10780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1008</xdr:rowOff>
    </xdr:from>
    <xdr:ext cx="469744" cy="259045"/>
    <xdr:sp macro="" textlink="">
      <xdr:nvSpPr>
        <xdr:cNvPr id="580" name="n_4aveValue【学校施設】&#10;一人当たり面積"/>
        <xdr:cNvSpPr txBox="1"/>
      </xdr:nvSpPr>
      <xdr:spPr>
        <a:xfrm>
          <a:off x="18421427" y="1080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60698</xdr:rowOff>
    </xdr:from>
    <xdr:ext cx="469744" cy="259045"/>
    <xdr:sp macro="" textlink="">
      <xdr:nvSpPr>
        <xdr:cNvPr id="581" name="n_1mainValue【学校施設】&#10;一人当たり面積"/>
        <xdr:cNvSpPr txBox="1"/>
      </xdr:nvSpPr>
      <xdr:spPr>
        <a:xfrm>
          <a:off x="21075727" y="10347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3395</xdr:rowOff>
    </xdr:from>
    <xdr:ext cx="469744" cy="259045"/>
    <xdr:sp macro="" textlink="">
      <xdr:nvSpPr>
        <xdr:cNvPr id="582" name="n_3mainValue【学校施設】&#10;一人当たり面積"/>
        <xdr:cNvSpPr txBox="1"/>
      </xdr:nvSpPr>
      <xdr:spPr>
        <a:xfrm>
          <a:off x="19310427" y="1011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109770</xdr:rowOff>
    </xdr:from>
    <xdr:ext cx="469744" cy="259045"/>
    <xdr:sp macro="" textlink="">
      <xdr:nvSpPr>
        <xdr:cNvPr id="583" name="n_4mainValue【学校施設】&#10;一人当たり面積"/>
        <xdr:cNvSpPr txBox="1"/>
      </xdr:nvSpPr>
      <xdr:spPr>
        <a:xfrm>
          <a:off x="18421427" y="1022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4" name="正方形/長方形 5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5" name="正方形/長方形 5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6" name="正方形/長方形 5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7" name="正方形/長方形 5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8" name="正方形/長方形 5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9" name="正方形/長方形 5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0" name="正方形/長方形 5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1" name="正方形/長方形 59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0" name="正方形/長方形 5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1" name="正方形/長方形 6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2" name="正方形/長方形 6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3" name="正方形/長方形 6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4" name="正方形/長方形 6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5" name="正方形/長方形 6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6" name="正方形/長方形 6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7" name="正方形/長方形 6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8" name="テキスト ボックス 6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9" name="直線コネクタ 6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0" name="テキスト ボックス 60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11" name="直線コネクタ 61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12" name="テキスト ボックス 611"/>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13" name="直線コネクタ 61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14" name="テキスト ボックス 61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5" name="直線コネクタ 61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6" name="テキスト ボックス 61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7" name="直線コネクタ 61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8" name="テキスト ボックス 61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9" name="直線コネクタ 61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0" name="テキスト ボックス 61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1" name="直線コネクタ 62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22" name="テキスト ボックス 621"/>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91439</xdr:rowOff>
    </xdr:from>
    <xdr:to>
      <xdr:col>85</xdr:col>
      <xdr:colOff>126364</xdr:colOff>
      <xdr:row>108</xdr:row>
      <xdr:rowOff>152400</xdr:rowOff>
    </xdr:to>
    <xdr:cxnSp macro="">
      <xdr:nvCxnSpPr>
        <xdr:cNvPr id="624" name="直線コネクタ 623"/>
        <xdr:cNvCxnSpPr/>
      </xdr:nvCxnSpPr>
      <xdr:spPr>
        <a:xfrm flipV="1">
          <a:off x="16318864" y="17064989"/>
          <a:ext cx="0" cy="1604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25"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26" name="直線コネクタ 625"/>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38116</xdr:rowOff>
    </xdr:from>
    <xdr:ext cx="405111" cy="259045"/>
    <xdr:sp macro="" textlink="">
      <xdr:nvSpPr>
        <xdr:cNvPr id="627" name="【公民館】&#10;有形固定資産減価償却率最大値テキスト"/>
        <xdr:cNvSpPr txBox="1"/>
      </xdr:nvSpPr>
      <xdr:spPr>
        <a:xfrm>
          <a:off x="16357600" y="16840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91439</xdr:rowOff>
    </xdr:from>
    <xdr:to>
      <xdr:col>86</xdr:col>
      <xdr:colOff>25400</xdr:colOff>
      <xdr:row>99</xdr:row>
      <xdr:rowOff>91439</xdr:rowOff>
    </xdr:to>
    <xdr:cxnSp macro="">
      <xdr:nvCxnSpPr>
        <xdr:cNvPr id="628" name="直線コネクタ 627"/>
        <xdr:cNvCxnSpPr/>
      </xdr:nvCxnSpPr>
      <xdr:spPr>
        <a:xfrm>
          <a:off x="16230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91457</xdr:rowOff>
    </xdr:from>
    <xdr:ext cx="405111" cy="259045"/>
    <xdr:sp macro="" textlink="">
      <xdr:nvSpPr>
        <xdr:cNvPr id="629" name="【公民館】&#10;有形固定資産減価償却率平均値テキスト"/>
        <xdr:cNvSpPr txBox="1"/>
      </xdr:nvSpPr>
      <xdr:spPr>
        <a:xfrm>
          <a:off x="16357600" y="1792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113030</xdr:rowOff>
    </xdr:from>
    <xdr:to>
      <xdr:col>85</xdr:col>
      <xdr:colOff>177800</xdr:colOff>
      <xdr:row>105</xdr:row>
      <xdr:rowOff>43180</xdr:rowOff>
    </xdr:to>
    <xdr:sp macro="" textlink="">
      <xdr:nvSpPr>
        <xdr:cNvPr id="630" name="フローチャート: 判断 629"/>
        <xdr:cNvSpPr/>
      </xdr:nvSpPr>
      <xdr:spPr>
        <a:xfrm>
          <a:off x="162687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61595</xdr:rowOff>
    </xdr:from>
    <xdr:to>
      <xdr:col>81</xdr:col>
      <xdr:colOff>101600</xdr:colOff>
      <xdr:row>104</xdr:row>
      <xdr:rowOff>163195</xdr:rowOff>
    </xdr:to>
    <xdr:sp macro="" textlink="">
      <xdr:nvSpPr>
        <xdr:cNvPr id="631" name="フローチャート: 判断 630"/>
        <xdr:cNvSpPr/>
      </xdr:nvSpPr>
      <xdr:spPr>
        <a:xfrm>
          <a:off x="15430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55880</xdr:rowOff>
    </xdr:from>
    <xdr:to>
      <xdr:col>76</xdr:col>
      <xdr:colOff>165100</xdr:colOff>
      <xdr:row>104</xdr:row>
      <xdr:rowOff>157480</xdr:rowOff>
    </xdr:to>
    <xdr:sp macro="" textlink="">
      <xdr:nvSpPr>
        <xdr:cNvPr id="632" name="フローチャート: 判断 631"/>
        <xdr:cNvSpPr/>
      </xdr:nvSpPr>
      <xdr:spPr>
        <a:xfrm>
          <a:off x="14541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73025</xdr:rowOff>
    </xdr:from>
    <xdr:to>
      <xdr:col>72</xdr:col>
      <xdr:colOff>38100</xdr:colOff>
      <xdr:row>105</xdr:row>
      <xdr:rowOff>3175</xdr:rowOff>
    </xdr:to>
    <xdr:sp macro="" textlink="">
      <xdr:nvSpPr>
        <xdr:cNvPr id="633" name="フローチャート: 判断 632"/>
        <xdr:cNvSpPr/>
      </xdr:nvSpPr>
      <xdr:spPr>
        <a:xfrm>
          <a:off x="13652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126364</xdr:rowOff>
    </xdr:from>
    <xdr:to>
      <xdr:col>67</xdr:col>
      <xdr:colOff>101600</xdr:colOff>
      <xdr:row>105</xdr:row>
      <xdr:rowOff>56514</xdr:rowOff>
    </xdr:to>
    <xdr:sp macro="" textlink="">
      <xdr:nvSpPr>
        <xdr:cNvPr id="634" name="フローチャート: 判断 633"/>
        <xdr:cNvSpPr/>
      </xdr:nvSpPr>
      <xdr:spPr>
        <a:xfrm>
          <a:off x="12763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5" name="テキスト ボックス 6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6" name="テキスト ボックス 6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7" name="テキスト ボックス 6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8" name="テキスト ボックス 6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9" name="テキスト ボックス 6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135889</xdr:rowOff>
    </xdr:from>
    <xdr:to>
      <xdr:col>85</xdr:col>
      <xdr:colOff>177800</xdr:colOff>
      <xdr:row>103</xdr:row>
      <xdr:rowOff>66039</xdr:rowOff>
    </xdr:to>
    <xdr:sp macro="" textlink="">
      <xdr:nvSpPr>
        <xdr:cNvPr id="640" name="楕円 639"/>
        <xdr:cNvSpPr/>
      </xdr:nvSpPr>
      <xdr:spPr>
        <a:xfrm>
          <a:off x="162687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158766</xdr:rowOff>
    </xdr:from>
    <xdr:ext cx="405111" cy="259045"/>
    <xdr:sp macro="" textlink="">
      <xdr:nvSpPr>
        <xdr:cNvPr id="641" name="【公民館】&#10;有形固定資産減価償却率該当値テキスト"/>
        <xdr:cNvSpPr txBox="1"/>
      </xdr:nvSpPr>
      <xdr:spPr>
        <a:xfrm>
          <a:off x="16357600"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55880</xdr:rowOff>
    </xdr:from>
    <xdr:to>
      <xdr:col>81</xdr:col>
      <xdr:colOff>101600</xdr:colOff>
      <xdr:row>102</xdr:row>
      <xdr:rowOff>157480</xdr:rowOff>
    </xdr:to>
    <xdr:sp macro="" textlink="">
      <xdr:nvSpPr>
        <xdr:cNvPr id="642" name="楕円 641"/>
        <xdr:cNvSpPr/>
      </xdr:nvSpPr>
      <xdr:spPr>
        <a:xfrm>
          <a:off x="15430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106680</xdr:rowOff>
    </xdr:from>
    <xdr:to>
      <xdr:col>85</xdr:col>
      <xdr:colOff>127000</xdr:colOff>
      <xdr:row>103</xdr:row>
      <xdr:rowOff>15239</xdr:rowOff>
    </xdr:to>
    <xdr:cxnSp macro="">
      <xdr:nvCxnSpPr>
        <xdr:cNvPr id="643" name="直線コネクタ 642"/>
        <xdr:cNvCxnSpPr/>
      </xdr:nvCxnSpPr>
      <xdr:spPr>
        <a:xfrm>
          <a:off x="15481300" y="1759458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154322</xdr:rowOff>
    </xdr:from>
    <xdr:ext cx="405111" cy="259045"/>
    <xdr:sp macro="" textlink="">
      <xdr:nvSpPr>
        <xdr:cNvPr id="644" name="n_1aveValue【公民館】&#10;有形固定資産減価償却率"/>
        <xdr:cNvSpPr txBox="1"/>
      </xdr:nvSpPr>
      <xdr:spPr>
        <a:xfrm>
          <a:off x="15266044" y="1798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2557</xdr:rowOff>
    </xdr:from>
    <xdr:ext cx="405111" cy="259045"/>
    <xdr:sp macro="" textlink="">
      <xdr:nvSpPr>
        <xdr:cNvPr id="645" name="n_2aveValue【公民館】&#10;有形固定資産減価償却率"/>
        <xdr:cNvSpPr txBox="1"/>
      </xdr:nvSpPr>
      <xdr:spPr>
        <a:xfrm>
          <a:off x="14389744" y="1766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19702</xdr:rowOff>
    </xdr:from>
    <xdr:ext cx="405111" cy="259045"/>
    <xdr:sp macro="" textlink="">
      <xdr:nvSpPr>
        <xdr:cNvPr id="646" name="n_3aveValue【公民館】&#10;有形固定資産減価償却率"/>
        <xdr:cNvSpPr txBox="1"/>
      </xdr:nvSpPr>
      <xdr:spPr>
        <a:xfrm>
          <a:off x="13500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73041</xdr:rowOff>
    </xdr:from>
    <xdr:ext cx="405111" cy="259045"/>
    <xdr:sp macro="" textlink="">
      <xdr:nvSpPr>
        <xdr:cNvPr id="647" name="n_4aveValue【公民館】&#10;有形固定資産減価償却率"/>
        <xdr:cNvSpPr txBox="1"/>
      </xdr:nvSpPr>
      <xdr:spPr>
        <a:xfrm>
          <a:off x="126117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2557</xdr:rowOff>
    </xdr:from>
    <xdr:ext cx="405111" cy="259045"/>
    <xdr:sp macro="" textlink="">
      <xdr:nvSpPr>
        <xdr:cNvPr id="648" name="n_1mainValue【公民館】&#10;有形固定資産減価償却率"/>
        <xdr:cNvSpPr txBox="1"/>
      </xdr:nvSpPr>
      <xdr:spPr>
        <a:xfrm>
          <a:off x="15266044"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9" name="正方形/長方形 64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0" name="正方形/長方形 64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1" name="正方形/長方形 65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2" name="正方形/長方形 65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3" name="正方形/長方形 65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4" name="正方形/長方形 65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5" name="正方形/長方形 65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6" name="正方形/長方形 65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7" name="テキスト ボックス 65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8" name="直線コネクタ 65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9" name="直線コネクタ 65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60" name="テキスト ボックス 65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1" name="直線コネクタ 66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2" name="テキスト ボックス 66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3" name="直線コネクタ 66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4" name="テキスト ボックス 66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5" name="直線コネクタ 66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6" name="テキスト ボックス 66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7" name="直線コネクタ 66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8" name="テキスト ボックス 66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9" name="直線コネクタ 6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70" name="テキスト ボックス 669"/>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88582</xdr:rowOff>
    </xdr:from>
    <xdr:to>
      <xdr:col>116</xdr:col>
      <xdr:colOff>62864</xdr:colOff>
      <xdr:row>108</xdr:row>
      <xdr:rowOff>117348</xdr:rowOff>
    </xdr:to>
    <xdr:cxnSp macro="">
      <xdr:nvCxnSpPr>
        <xdr:cNvPr id="672" name="直線コネクタ 671"/>
        <xdr:cNvCxnSpPr/>
      </xdr:nvCxnSpPr>
      <xdr:spPr>
        <a:xfrm flipV="1">
          <a:off x="22160864" y="17405032"/>
          <a:ext cx="0" cy="12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121175</xdr:rowOff>
    </xdr:from>
    <xdr:ext cx="469744" cy="259045"/>
    <xdr:sp macro="" textlink="">
      <xdr:nvSpPr>
        <xdr:cNvPr id="673" name="【公民館】&#10;一人当たり面積最小値テキスト"/>
        <xdr:cNvSpPr txBox="1"/>
      </xdr:nvSpPr>
      <xdr:spPr>
        <a:xfrm>
          <a:off x="22199600" y="186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117348</xdr:rowOff>
    </xdr:from>
    <xdr:to>
      <xdr:col>116</xdr:col>
      <xdr:colOff>152400</xdr:colOff>
      <xdr:row>108</xdr:row>
      <xdr:rowOff>117348</xdr:rowOff>
    </xdr:to>
    <xdr:cxnSp macro="">
      <xdr:nvCxnSpPr>
        <xdr:cNvPr id="674" name="直線コネクタ 673"/>
        <xdr:cNvCxnSpPr/>
      </xdr:nvCxnSpPr>
      <xdr:spPr>
        <a:xfrm>
          <a:off x="22072600" y="1863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35259</xdr:rowOff>
    </xdr:from>
    <xdr:ext cx="469744" cy="259045"/>
    <xdr:sp macro="" textlink="">
      <xdr:nvSpPr>
        <xdr:cNvPr id="675" name="【公民館】&#10;一人当たり面積最大値テキスト"/>
        <xdr:cNvSpPr txBox="1"/>
      </xdr:nvSpPr>
      <xdr:spPr>
        <a:xfrm>
          <a:off x="22199600" y="171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88582</xdr:rowOff>
    </xdr:from>
    <xdr:to>
      <xdr:col>116</xdr:col>
      <xdr:colOff>152400</xdr:colOff>
      <xdr:row>101</xdr:row>
      <xdr:rowOff>88582</xdr:rowOff>
    </xdr:to>
    <xdr:cxnSp macro="">
      <xdr:nvCxnSpPr>
        <xdr:cNvPr id="676" name="直線コネクタ 675"/>
        <xdr:cNvCxnSpPr/>
      </xdr:nvCxnSpPr>
      <xdr:spPr>
        <a:xfrm>
          <a:off x="22072600" y="1740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65930</xdr:rowOff>
    </xdr:from>
    <xdr:ext cx="469744" cy="259045"/>
    <xdr:sp macro="" textlink="">
      <xdr:nvSpPr>
        <xdr:cNvPr id="677" name="【公民館】&#10;一人当たり面積平均値テキスト"/>
        <xdr:cNvSpPr txBox="1"/>
      </xdr:nvSpPr>
      <xdr:spPr>
        <a:xfrm>
          <a:off x="22199600" y="18411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87503</xdr:rowOff>
    </xdr:from>
    <xdr:to>
      <xdr:col>116</xdr:col>
      <xdr:colOff>114300</xdr:colOff>
      <xdr:row>108</xdr:row>
      <xdr:rowOff>17653</xdr:rowOff>
    </xdr:to>
    <xdr:sp macro="" textlink="">
      <xdr:nvSpPr>
        <xdr:cNvPr id="678" name="フローチャート: 判断 677"/>
        <xdr:cNvSpPr/>
      </xdr:nvSpPr>
      <xdr:spPr>
        <a:xfrm>
          <a:off x="22110700" y="1843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95886</xdr:rowOff>
    </xdr:from>
    <xdr:to>
      <xdr:col>112</xdr:col>
      <xdr:colOff>38100</xdr:colOff>
      <xdr:row>108</xdr:row>
      <xdr:rowOff>26036</xdr:rowOff>
    </xdr:to>
    <xdr:sp macro="" textlink="">
      <xdr:nvSpPr>
        <xdr:cNvPr id="679" name="フローチャート: 判断 678"/>
        <xdr:cNvSpPr/>
      </xdr:nvSpPr>
      <xdr:spPr>
        <a:xfrm>
          <a:off x="21272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98361</xdr:rowOff>
    </xdr:from>
    <xdr:to>
      <xdr:col>107</xdr:col>
      <xdr:colOff>101600</xdr:colOff>
      <xdr:row>108</xdr:row>
      <xdr:rowOff>28511</xdr:rowOff>
    </xdr:to>
    <xdr:sp macro="" textlink="">
      <xdr:nvSpPr>
        <xdr:cNvPr id="680" name="フローチャート: 判断 679"/>
        <xdr:cNvSpPr/>
      </xdr:nvSpPr>
      <xdr:spPr>
        <a:xfrm>
          <a:off x="20383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114936</xdr:rowOff>
    </xdr:from>
    <xdr:to>
      <xdr:col>102</xdr:col>
      <xdr:colOff>165100</xdr:colOff>
      <xdr:row>108</xdr:row>
      <xdr:rowOff>45086</xdr:rowOff>
    </xdr:to>
    <xdr:sp macro="" textlink="">
      <xdr:nvSpPr>
        <xdr:cNvPr id="681" name="フローチャート: 判断 680"/>
        <xdr:cNvSpPr/>
      </xdr:nvSpPr>
      <xdr:spPr>
        <a:xfrm>
          <a:off x="19494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150177</xdr:rowOff>
    </xdr:from>
    <xdr:to>
      <xdr:col>98</xdr:col>
      <xdr:colOff>38100</xdr:colOff>
      <xdr:row>108</xdr:row>
      <xdr:rowOff>80327</xdr:rowOff>
    </xdr:to>
    <xdr:sp macro="" textlink="">
      <xdr:nvSpPr>
        <xdr:cNvPr id="682" name="フローチャート: 判断 681"/>
        <xdr:cNvSpPr/>
      </xdr:nvSpPr>
      <xdr:spPr>
        <a:xfrm>
          <a:off x="18605500" y="1849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3" name="テキスト ボックス 6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4" name="テキスト ボックス 6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5" name="テキスト ボックス 6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6" name="テキスト ボックス 6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7" name="テキスト ボックス 6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59310</xdr:rowOff>
    </xdr:from>
    <xdr:to>
      <xdr:col>116</xdr:col>
      <xdr:colOff>114300</xdr:colOff>
      <xdr:row>107</xdr:row>
      <xdr:rowOff>160910</xdr:rowOff>
    </xdr:to>
    <xdr:sp macro="" textlink="">
      <xdr:nvSpPr>
        <xdr:cNvPr id="688" name="楕円 687"/>
        <xdr:cNvSpPr/>
      </xdr:nvSpPr>
      <xdr:spPr>
        <a:xfrm>
          <a:off x="22110700" y="1840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82187</xdr:rowOff>
    </xdr:from>
    <xdr:ext cx="469744" cy="259045"/>
    <xdr:sp macro="" textlink="">
      <xdr:nvSpPr>
        <xdr:cNvPr id="689" name="【公民館】&#10;一人当たり面積該当値テキスト"/>
        <xdr:cNvSpPr txBox="1"/>
      </xdr:nvSpPr>
      <xdr:spPr>
        <a:xfrm>
          <a:off x="22199600" y="1825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60261</xdr:rowOff>
    </xdr:from>
    <xdr:to>
      <xdr:col>112</xdr:col>
      <xdr:colOff>38100</xdr:colOff>
      <xdr:row>107</xdr:row>
      <xdr:rowOff>161861</xdr:rowOff>
    </xdr:to>
    <xdr:sp macro="" textlink="">
      <xdr:nvSpPr>
        <xdr:cNvPr id="690" name="楕円 689"/>
        <xdr:cNvSpPr/>
      </xdr:nvSpPr>
      <xdr:spPr>
        <a:xfrm>
          <a:off x="21272500" y="1840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110110</xdr:rowOff>
    </xdr:from>
    <xdr:to>
      <xdr:col>116</xdr:col>
      <xdr:colOff>63500</xdr:colOff>
      <xdr:row>107</xdr:row>
      <xdr:rowOff>111061</xdr:rowOff>
    </xdr:to>
    <xdr:cxnSp macro="">
      <xdr:nvCxnSpPr>
        <xdr:cNvPr id="691" name="直線コネクタ 690"/>
        <xdr:cNvCxnSpPr/>
      </xdr:nvCxnSpPr>
      <xdr:spPr>
        <a:xfrm flipV="1">
          <a:off x="21323300" y="18455260"/>
          <a:ext cx="838200" cy="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17163</xdr:rowOff>
    </xdr:from>
    <xdr:ext cx="469744" cy="259045"/>
    <xdr:sp macro="" textlink="">
      <xdr:nvSpPr>
        <xdr:cNvPr id="692" name="n_1aveValue【公民館】&#10;一人当たり面積"/>
        <xdr:cNvSpPr txBox="1"/>
      </xdr:nvSpPr>
      <xdr:spPr>
        <a:xfrm>
          <a:off x="210757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45038</xdr:rowOff>
    </xdr:from>
    <xdr:ext cx="469744" cy="259045"/>
    <xdr:sp macro="" textlink="">
      <xdr:nvSpPr>
        <xdr:cNvPr id="693" name="n_2aveValue【公民館】&#10;一人当たり面積"/>
        <xdr:cNvSpPr txBox="1"/>
      </xdr:nvSpPr>
      <xdr:spPr>
        <a:xfrm>
          <a:off x="20199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61613</xdr:rowOff>
    </xdr:from>
    <xdr:ext cx="469744" cy="259045"/>
    <xdr:sp macro="" textlink="">
      <xdr:nvSpPr>
        <xdr:cNvPr id="694" name="n_3aveValue【公民館】&#10;一人当たり面積"/>
        <xdr:cNvSpPr txBox="1"/>
      </xdr:nvSpPr>
      <xdr:spPr>
        <a:xfrm>
          <a:off x="19310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96854</xdr:rowOff>
    </xdr:from>
    <xdr:ext cx="469744" cy="259045"/>
    <xdr:sp macro="" textlink="">
      <xdr:nvSpPr>
        <xdr:cNvPr id="695" name="n_4aveValue【公民館】&#10;一人当たり面積"/>
        <xdr:cNvSpPr txBox="1"/>
      </xdr:nvSpPr>
      <xdr:spPr>
        <a:xfrm>
          <a:off x="18421427" y="1827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6938</xdr:rowOff>
    </xdr:from>
    <xdr:ext cx="469744" cy="259045"/>
    <xdr:sp macro="" textlink="">
      <xdr:nvSpPr>
        <xdr:cNvPr id="696" name="n_1mainValue【公民館】&#10;一人当たり面積"/>
        <xdr:cNvSpPr txBox="1"/>
      </xdr:nvSpPr>
      <xdr:spPr>
        <a:xfrm>
          <a:off x="21075727" y="1818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公営住宅や学校施設について類似団体を上回っており、特に公営住宅の老朽化は顕著である。学校施設についても更新には多額の費用が必要であり、長寿命化等の対策も必要である。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また橋りょう・トンネルの新設が有形固定資産に占める割合が大きく、全体の数値を押し下げることになっている。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
434
48.20
1,683,507
1,529,320
16,457
507,983
1,430,638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167640</xdr:rowOff>
    </xdr:from>
    <xdr:to>
      <xdr:col>24</xdr:col>
      <xdr:colOff>62865</xdr:colOff>
      <xdr:row>64</xdr:row>
      <xdr:rowOff>76200</xdr:rowOff>
    </xdr:to>
    <xdr:cxnSp macro="">
      <xdr:nvCxnSpPr>
        <xdr:cNvPr id="73" name="直線コネクタ 72"/>
        <xdr:cNvCxnSpPr/>
      </xdr:nvCxnSpPr>
      <xdr:spPr>
        <a:xfrm flipV="1">
          <a:off x="4634865" y="959739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114317</xdr:rowOff>
    </xdr:from>
    <xdr:ext cx="405111" cy="259045"/>
    <xdr:sp macro="" textlink="">
      <xdr:nvSpPr>
        <xdr:cNvPr id="76" name="【体育館・プール】&#10;有形固定資産減価償却率最大値テキスト"/>
        <xdr:cNvSpPr txBox="1"/>
      </xdr:nvSpPr>
      <xdr:spPr>
        <a:xfrm>
          <a:off x="46736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167640</xdr:rowOff>
    </xdr:from>
    <xdr:to>
      <xdr:col>24</xdr:col>
      <xdr:colOff>152400</xdr:colOff>
      <xdr:row>55</xdr:row>
      <xdr:rowOff>167640</xdr:rowOff>
    </xdr:to>
    <xdr:cxnSp macro="">
      <xdr:nvCxnSpPr>
        <xdr:cNvPr id="77" name="直線コネクタ 76"/>
        <xdr:cNvCxnSpPr/>
      </xdr:nvCxnSpPr>
      <xdr:spPr>
        <a:xfrm>
          <a:off x="4546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164482</xdr:rowOff>
    </xdr:from>
    <xdr:ext cx="405111" cy="259045"/>
    <xdr:sp macro="" textlink="">
      <xdr:nvSpPr>
        <xdr:cNvPr id="78" name="【体育館・プール】&#10;有形固定資産減価償却率平均値テキスト"/>
        <xdr:cNvSpPr txBox="1"/>
      </xdr:nvSpPr>
      <xdr:spPr>
        <a:xfrm>
          <a:off x="4673600" y="10108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79" name="フローチャート: 判断 78"/>
        <xdr:cNvSpPr/>
      </xdr:nvSpPr>
      <xdr:spPr>
        <a:xfrm>
          <a:off x="4584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29210</xdr:rowOff>
    </xdr:from>
    <xdr:to>
      <xdr:col>20</xdr:col>
      <xdr:colOff>38100</xdr:colOff>
      <xdr:row>60</xdr:row>
      <xdr:rowOff>130810</xdr:rowOff>
    </xdr:to>
    <xdr:sp macro="" textlink="">
      <xdr:nvSpPr>
        <xdr:cNvPr id="80" name="フローチャート: 判断 79"/>
        <xdr:cNvSpPr/>
      </xdr:nvSpPr>
      <xdr:spPr>
        <a:xfrm>
          <a:off x="3746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73025</xdr:rowOff>
    </xdr:from>
    <xdr:to>
      <xdr:col>15</xdr:col>
      <xdr:colOff>101600</xdr:colOff>
      <xdr:row>61</xdr:row>
      <xdr:rowOff>3175</xdr:rowOff>
    </xdr:to>
    <xdr:sp macro="" textlink="">
      <xdr:nvSpPr>
        <xdr:cNvPr id="81" name="フローチャート: 判断 80"/>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153035</xdr:rowOff>
    </xdr:from>
    <xdr:to>
      <xdr:col>10</xdr:col>
      <xdr:colOff>165100</xdr:colOff>
      <xdr:row>60</xdr:row>
      <xdr:rowOff>83185</xdr:rowOff>
    </xdr:to>
    <xdr:sp macro="" textlink="">
      <xdr:nvSpPr>
        <xdr:cNvPr id="82" name="フローチャート: 判断 81"/>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83" name="フローチャート: 判断 82"/>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6350</xdr:rowOff>
    </xdr:from>
    <xdr:to>
      <xdr:col>24</xdr:col>
      <xdr:colOff>114300</xdr:colOff>
      <xdr:row>64</xdr:row>
      <xdr:rowOff>107950</xdr:rowOff>
    </xdr:to>
    <xdr:sp macro="" textlink="">
      <xdr:nvSpPr>
        <xdr:cNvPr id="89" name="楕円 88"/>
        <xdr:cNvSpPr/>
      </xdr:nvSpPr>
      <xdr:spPr>
        <a:xfrm>
          <a:off x="45847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92727</xdr:rowOff>
    </xdr:from>
    <xdr:ext cx="405111" cy="259045"/>
    <xdr:sp macro="" textlink="">
      <xdr:nvSpPr>
        <xdr:cNvPr id="90" name="【体育館・プール】&#10;有形固定資産減価償却率該当値テキスト"/>
        <xdr:cNvSpPr txBox="1"/>
      </xdr:nvSpPr>
      <xdr:spPr>
        <a:xfrm>
          <a:off x="4673600" y="1089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135890</xdr:rowOff>
    </xdr:from>
    <xdr:to>
      <xdr:col>20</xdr:col>
      <xdr:colOff>38100</xdr:colOff>
      <xdr:row>64</xdr:row>
      <xdr:rowOff>66040</xdr:rowOff>
    </xdr:to>
    <xdr:sp macro="" textlink="">
      <xdr:nvSpPr>
        <xdr:cNvPr id="91" name="楕円 90"/>
        <xdr:cNvSpPr/>
      </xdr:nvSpPr>
      <xdr:spPr>
        <a:xfrm>
          <a:off x="3746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15240</xdr:rowOff>
    </xdr:from>
    <xdr:to>
      <xdr:col>24</xdr:col>
      <xdr:colOff>63500</xdr:colOff>
      <xdr:row>64</xdr:row>
      <xdr:rowOff>57150</xdr:rowOff>
    </xdr:to>
    <xdr:cxnSp macro="">
      <xdr:nvCxnSpPr>
        <xdr:cNvPr id="92" name="直線コネクタ 91"/>
        <xdr:cNvCxnSpPr/>
      </xdr:nvCxnSpPr>
      <xdr:spPr>
        <a:xfrm>
          <a:off x="3797300" y="109880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52070</xdr:rowOff>
    </xdr:from>
    <xdr:to>
      <xdr:col>10</xdr:col>
      <xdr:colOff>165100</xdr:colOff>
      <xdr:row>63</xdr:row>
      <xdr:rowOff>153670</xdr:rowOff>
    </xdr:to>
    <xdr:sp macro="" textlink="">
      <xdr:nvSpPr>
        <xdr:cNvPr id="93" name="楕円 92"/>
        <xdr:cNvSpPr/>
      </xdr:nvSpPr>
      <xdr:spPr>
        <a:xfrm>
          <a:off x="1968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147337</xdr:rowOff>
    </xdr:from>
    <xdr:ext cx="405111" cy="259045"/>
    <xdr:sp macro="" textlink="">
      <xdr:nvSpPr>
        <xdr:cNvPr id="94" name="n_1aveValue【体育館・プール】&#10;有形固定資産減価償却率"/>
        <xdr:cNvSpPr txBox="1"/>
      </xdr:nvSpPr>
      <xdr:spPr>
        <a:xfrm>
          <a:off x="35820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19702</xdr:rowOff>
    </xdr:from>
    <xdr:ext cx="405111" cy="259045"/>
    <xdr:sp macro="" textlink="">
      <xdr:nvSpPr>
        <xdr:cNvPr id="95" name="n_2aveValue【体育館・プール】&#10;有形固定資産減価償却率"/>
        <xdr:cNvSpPr txBox="1"/>
      </xdr:nvSpPr>
      <xdr:spPr>
        <a:xfrm>
          <a:off x="2705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99712</xdr:rowOff>
    </xdr:from>
    <xdr:ext cx="405111" cy="259045"/>
    <xdr:sp macro="" textlink="">
      <xdr:nvSpPr>
        <xdr:cNvPr id="96" name="n_3aveValue【体育館・プール】&#10;有形固定資産減価償却率"/>
        <xdr:cNvSpPr txBox="1"/>
      </xdr:nvSpPr>
      <xdr:spPr>
        <a:xfrm>
          <a:off x="1816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97" name="n_4aveValue【体育館・プール】&#10;有形固定資産減価償却率"/>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57167</xdr:rowOff>
    </xdr:from>
    <xdr:ext cx="405111" cy="259045"/>
    <xdr:sp macro="" textlink="">
      <xdr:nvSpPr>
        <xdr:cNvPr id="98" name="n_1mainValue【体育館・プール】&#10;有形固定資産減価償却率"/>
        <xdr:cNvSpPr txBox="1"/>
      </xdr:nvSpPr>
      <xdr:spPr>
        <a:xfrm>
          <a:off x="3582044"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144797</xdr:rowOff>
    </xdr:from>
    <xdr:ext cx="405111" cy="259045"/>
    <xdr:sp macro="" textlink="">
      <xdr:nvSpPr>
        <xdr:cNvPr id="99" name="n_3mainValue【体育館・プール】&#10;有形固定資産減価償却率"/>
        <xdr:cNvSpPr txBox="1"/>
      </xdr:nvSpPr>
      <xdr:spPr>
        <a:xfrm>
          <a:off x="1816744"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0" name="正方形/長方形 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1" name="正方形/長方形 1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2" name="正方形/長方形 1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3" name="正方形/長方形 1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4" name="正方形/長方形 1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5" name="正方形/長方形 1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6" name="正方形/長方形 1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7" name="正方形/長方形 1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8" name="テキスト ボックス 1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9" name="直線コネクタ 1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0" name="直線コネクタ 10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1" name="テキスト ボックス 11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2" name="直線コネクタ 11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3" name="テキスト ボックス 11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4" name="直線コネクタ 11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5" name="テキスト ボックス 11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6" name="直線コネクタ 11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7" name="テキスト ボックス 11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8" name="直線コネクタ 11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9" name="テキスト ボックス 11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0" name="直線コネクタ 11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1" name="テキスト ボックス 12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2" name="直線コネクタ 1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3" name="テキスト ボックス 1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80990</xdr:rowOff>
    </xdr:from>
    <xdr:to>
      <xdr:col>54</xdr:col>
      <xdr:colOff>189865</xdr:colOff>
      <xdr:row>64</xdr:row>
      <xdr:rowOff>118545</xdr:rowOff>
    </xdr:to>
    <xdr:cxnSp macro="">
      <xdr:nvCxnSpPr>
        <xdr:cNvPr id="125" name="直線コネクタ 124"/>
        <xdr:cNvCxnSpPr/>
      </xdr:nvCxnSpPr>
      <xdr:spPr>
        <a:xfrm flipV="1">
          <a:off x="10476865" y="9682190"/>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122372</xdr:rowOff>
    </xdr:from>
    <xdr:ext cx="469744" cy="259045"/>
    <xdr:sp macro="" textlink="">
      <xdr:nvSpPr>
        <xdr:cNvPr id="126" name="【体育館・プール】&#10;一人当たり面積最小値テキスト"/>
        <xdr:cNvSpPr txBox="1"/>
      </xdr:nvSpPr>
      <xdr:spPr>
        <a:xfrm>
          <a:off x="10515600" y="1109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118545</xdr:rowOff>
    </xdr:from>
    <xdr:to>
      <xdr:col>55</xdr:col>
      <xdr:colOff>88900</xdr:colOff>
      <xdr:row>64</xdr:row>
      <xdr:rowOff>118545</xdr:rowOff>
    </xdr:to>
    <xdr:cxnSp macro="">
      <xdr:nvCxnSpPr>
        <xdr:cNvPr id="127" name="直線コネクタ 126"/>
        <xdr:cNvCxnSpPr/>
      </xdr:nvCxnSpPr>
      <xdr:spPr>
        <a:xfrm>
          <a:off x="10388600" y="1109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27667</xdr:rowOff>
    </xdr:from>
    <xdr:ext cx="469744" cy="259045"/>
    <xdr:sp macro="" textlink="">
      <xdr:nvSpPr>
        <xdr:cNvPr id="128" name="【体育館・プール】&#10;一人当たり面積最大値テキスト"/>
        <xdr:cNvSpPr txBox="1"/>
      </xdr:nvSpPr>
      <xdr:spPr>
        <a:xfrm>
          <a:off x="10515600" y="945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80990</xdr:rowOff>
    </xdr:from>
    <xdr:to>
      <xdr:col>55</xdr:col>
      <xdr:colOff>88900</xdr:colOff>
      <xdr:row>56</xdr:row>
      <xdr:rowOff>80990</xdr:rowOff>
    </xdr:to>
    <xdr:cxnSp macro="">
      <xdr:nvCxnSpPr>
        <xdr:cNvPr id="129" name="直線コネクタ 128"/>
        <xdr:cNvCxnSpPr/>
      </xdr:nvCxnSpPr>
      <xdr:spPr>
        <a:xfrm>
          <a:off x="10388600" y="968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25272</xdr:rowOff>
    </xdr:from>
    <xdr:ext cx="469744" cy="259045"/>
    <xdr:sp macro="" textlink="">
      <xdr:nvSpPr>
        <xdr:cNvPr id="130" name="【体育館・プール】&#10;一人当たり面積平均値テキスト"/>
        <xdr:cNvSpPr txBox="1"/>
      </xdr:nvSpPr>
      <xdr:spPr>
        <a:xfrm>
          <a:off x="10515600" y="10655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46845</xdr:rowOff>
    </xdr:from>
    <xdr:to>
      <xdr:col>55</xdr:col>
      <xdr:colOff>50800</xdr:colOff>
      <xdr:row>62</xdr:row>
      <xdr:rowOff>148445</xdr:rowOff>
    </xdr:to>
    <xdr:sp macro="" textlink="">
      <xdr:nvSpPr>
        <xdr:cNvPr id="131" name="フローチャート: 判断 130"/>
        <xdr:cNvSpPr/>
      </xdr:nvSpPr>
      <xdr:spPr>
        <a:xfrm>
          <a:off x="10426700" y="106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87993</xdr:rowOff>
    </xdr:from>
    <xdr:to>
      <xdr:col>50</xdr:col>
      <xdr:colOff>165100</xdr:colOff>
      <xdr:row>63</xdr:row>
      <xdr:rowOff>18143</xdr:rowOff>
    </xdr:to>
    <xdr:sp macro="" textlink="">
      <xdr:nvSpPr>
        <xdr:cNvPr id="132" name="フローチャート: 判断 131"/>
        <xdr:cNvSpPr/>
      </xdr:nvSpPr>
      <xdr:spPr>
        <a:xfrm>
          <a:off x="9588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64480</xdr:rowOff>
    </xdr:from>
    <xdr:to>
      <xdr:col>46</xdr:col>
      <xdr:colOff>38100</xdr:colOff>
      <xdr:row>62</xdr:row>
      <xdr:rowOff>166080</xdr:rowOff>
    </xdr:to>
    <xdr:sp macro="" textlink="">
      <xdr:nvSpPr>
        <xdr:cNvPr id="133" name="フローチャート: 判断 132"/>
        <xdr:cNvSpPr/>
      </xdr:nvSpPr>
      <xdr:spPr>
        <a:xfrm>
          <a:off x="8699500" y="1069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87993</xdr:rowOff>
    </xdr:from>
    <xdr:to>
      <xdr:col>41</xdr:col>
      <xdr:colOff>101600</xdr:colOff>
      <xdr:row>63</xdr:row>
      <xdr:rowOff>18143</xdr:rowOff>
    </xdr:to>
    <xdr:sp macro="" textlink="">
      <xdr:nvSpPr>
        <xdr:cNvPr id="134" name="フローチャート: 判断 133"/>
        <xdr:cNvSpPr/>
      </xdr:nvSpPr>
      <xdr:spPr>
        <a:xfrm>
          <a:off x="7810500" y="1071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161145</xdr:rowOff>
    </xdr:from>
    <xdr:to>
      <xdr:col>36</xdr:col>
      <xdr:colOff>165100</xdr:colOff>
      <xdr:row>63</xdr:row>
      <xdr:rowOff>91295</xdr:rowOff>
    </xdr:to>
    <xdr:sp macro="" textlink="">
      <xdr:nvSpPr>
        <xdr:cNvPr id="135" name="フローチャート: 判断 134"/>
        <xdr:cNvSpPr/>
      </xdr:nvSpPr>
      <xdr:spPr>
        <a:xfrm>
          <a:off x="6921500" y="1079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6" name="テキスト ボックス 1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161472</xdr:rowOff>
    </xdr:from>
    <xdr:to>
      <xdr:col>55</xdr:col>
      <xdr:colOff>50800</xdr:colOff>
      <xdr:row>61</xdr:row>
      <xdr:rowOff>91622</xdr:rowOff>
    </xdr:to>
    <xdr:sp macro="" textlink="">
      <xdr:nvSpPr>
        <xdr:cNvPr id="141" name="楕円 140"/>
        <xdr:cNvSpPr/>
      </xdr:nvSpPr>
      <xdr:spPr>
        <a:xfrm>
          <a:off x="10426700" y="1044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12899</xdr:rowOff>
    </xdr:from>
    <xdr:ext cx="469744" cy="259045"/>
    <xdr:sp macro="" textlink="">
      <xdr:nvSpPr>
        <xdr:cNvPr id="142" name="【体育館・プール】&#10;一人当たり面積該当値テキスト"/>
        <xdr:cNvSpPr txBox="1"/>
      </xdr:nvSpPr>
      <xdr:spPr>
        <a:xfrm>
          <a:off x="10515600" y="1029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164084</xdr:rowOff>
    </xdr:from>
    <xdr:to>
      <xdr:col>50</xdr:col>
      <xdr:colOff>165100</xdr:colOff>
      <xdr:row>61</xdr:row>
      <xdr:rowOff>94234</xdr:rowOff>
    </xdr:to>
    <xdr:sp macro="" textlink="">
      <xdr:nvSpPr>
        <xdr:cNvPr id="143" name="楕円 142"/>
        <xdr:cNvSpPr/>
      </xdr:nvSpPr>
      <xdr:spPr>
        <a:xfrm>
          <a:off x="9588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40822</xdr:rowOff>
    </xdr:from>
    <xdr:to>
      <xdr:col>55</xdr:col>
      <xdr:colOff>0</xdr:colOff>
      <xdr:row>61</xdr:row>
      <xdr:rowOff>43434</xdr:rowOff>
    </xdr:to>
    <xdr:cxnSp macro="">
      <xdr:nvCxnSpPr>
        <xdr:cNvPr id="144" name="直線コネクタ 143"/>
        <xdr:cNvCxnSpPr/>
      </xdr:nvCxnSpPr>
      <xdr:spPr>
        <a:xfrm flipV="1">
          <a:off x="9639300" y="10499272"/>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15167</xdr:rowOff>
    </xdr:from>
    <xdr:to>
      <xdr:col>41</xdr:col>
      <xdr:colOff>101600</xdr:colOff>
      <xdr:row>61</xdr:row>
      <xdr:rowOff>116767</xdr:rowOff>
    </xdr:to>
    <xdr:sp macro="" textlink="">
      <xdr:nvSpPr>
        <xdr:cNvPr id="145" name="楕円 144"/>
        <xdr:cNvSpPr/>
      </xdr:nvSpPr>
      <xdr:spPr>
        <a:xfrm>
          <a:off x="7810500" y="1047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9270</xdr:rowOff>
    </xdr:from>
    <xdr:ext cx="469744" cy="259045"/>
    <xdr:sp macro="" textlink="">
      <xdr:nvSpPr>
        <xdr:cNvPr id="146" name="n_1aveValue【体育館・プール】&#10;一人当たり面積"/>
        <xdr:cNvSpPr txBox="1"/>
      </xdr:nvSpPr>
      <xdr:spPr>
        <a:xfrm>
          <a:off x="93917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11157</xdr:rowOff>
    </xdr:from>
    <xdr:ext cx="469744" cy="259045"/>
    <xdr:sp macro="" textlink="">
      <xdr:nvSpPr>
        <xdr:cNvPr id="147" name="n_2aveValue【体育館・プール】&#10;一人当たり面積"/>
        <xdr:cNvSpPr txBox="1"/>
      </xdr:nvSpPr>
      <xdr:spPr>
        <a:xfrm>
          <a:off x="8515427" y="1046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9270</xdr:rowOff>
    </xdr:from>
    <xdr:ext cx="469744" cy="259045"/>
    <xdr:sp macro="" textlink="">
      <xdr:nvSpPr>
        <xdr:cNvPr id="148" name="n_3aveValue【体育館・プール】&#10;一人当たり面積"/>
        <xdr:cNvSpPr txBox="1"/>
      </xdr:nvSpPr>
      <xdr:spPr>
        <a:xfrm>
          <a:off x="7626427"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107822</xdr:rowOff>
    </xdr:from>
    <xdr:ext cx="469744" cy="259045"/>
    <xdr:sp macro="" textlink="">
      <xdr:nvSpPr>
        <xdr:cNvPr id="149" name="n_4aveValue【体育館・プール】&#10;一人当たり面積"/>
        <xdr:cNvSpPr txBox="1"/>
      </xdr:nvSpPr>
      <xdr:spPr>
        <a:xfrm>
          <a:off x="6737427" y="10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110761</xdr:rowOff>
    </xdr:from>
    <xdr:ext cx="469744" cy="259045"/>
    <xdr:sp macro="" textlink="">
      <xdr:nvSpPr>
        <xdr:cNvPr id="150" name="n_1mainValue【体育館・プール】&#10;一人当たり面積"/>
        <xdr:cNvSpPr txBox="1"/>
      </xdr:nvSpPr>
      <xdr:spPr>
        <a:xfrm>
          <a:off x="9391727" y="1022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133294</xdr:rowOff>
    </xdr:from>
    <xdr:ext cx="469744" cy="259045"/>
    <xdr:sp macro="" textlink="">
      <xdr:nvSpPr>
        <xdr:cNvPr id="151" name="n_3mainValue【体育館・プール】&#10;一人当たり面積"/>
        <xdr:cNvSpPr txBox="1"/>
      </xdr:nvSpPr>
      <xdr:spPr>
        <a:xfrm>
          <a:off x="7626427" y="1024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2" name="正方形/長方形 1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3" name="正方形/長方形 1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4" name="正方形/長方形 1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5" name="正方形/長方形 1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6" name="正方形/長方形 1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7" name="正方形/長方形 1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8" name="正方形/長方形 1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9" name="正方形/長方形 1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0" name="テキスト ボックス 1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1" name="直線コネクタ 1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2" name="テキスト ボックス 1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3" name="直線コネクタ 1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4" name="テキスト ボックス 1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5" name="直線コネクタ 1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6" name="テキスト ボックス 1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7" name="直線コネクタ 1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8" name="テキスト ボックス 1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9" name="直線コネクタ 1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0" name="テキスト ボックス 1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1" name="直線コネクタ 1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72" name="テキスト ボックス 171"/>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3" name="直線コネクタ 1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75" name="直線コネクタ 174"/>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76" name="【福祉施設】&#10;有形固定資産減価償却率最小値テキスト"/>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77" name="直線コネクタ 176"/>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78" name="【福祉施設】&#10;有形固定資産減価償却率最大値テキスト"/>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9" name="直線コネクタ 17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158766</xdr:rowOff>
    </xdr:from>
    <xdr:ext cx="405111" cy="259045"/>
    <xdr:sp macro="" textlink="">
      <xdr:nvSpPr>
        <xdr:cNvPr id="180" name="【福祉施設】&#10;有形固定資産減価償却率平均値テキスト"/>
        <xdr:cNvSpPr txBox="1"/>
      </xdr:nvSpPr>
      <xdr:spPr>
        <a:xfrm>
          <a:off x="4673600" y="13703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181" name="フローチャート: 判断 180"/>
        <xdr:cNvSpPr/>
      </xdr:nvSpPr>
      <xdr:spPr>
        <a:xfrm>
          <a:off x="4584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182" name="フローチャート: 判断 181"/>
        <xdr:cNvSpPr/>
      </xdr:nvSpPr>
      <xdr:spPr>
        <a:xfrm>
          <a:off x="3746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130811</xdr:rowOff>
    </xdr:from>
    <xdr:to>
      <xdr:col>15</xdr:col>
      <xdr:colOff>101600</xdr:colOff>
      <xdr:row>81</xdr:row>
      <xdr:rowOff>60961</xdr:rowOff>
    </xdr:to>
    <xdr:sp macro="" textlink="">
      <xdr:nvSpPr>
        <xdr:cNvPr id="183" name="フローチャート: 判断 182"/>
        <xdr:cNvSpPr/>
      </xdr:nvSpPr>
      <xdr:spPr>
        <a:xfrm>
          <a:off x="2857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120650</xdr:rowOff>
    </xdr:from>
    <xdr:to>
      <xdr:col>10</xdr:col>
      <xdr:colOff>165100</xdr:colOff>
      <xdr:row>81</xdr:row>
      <xdr:rowOff>50800</xdr:rowOff>
    </xdr:to>
    <xdr:sp macro="" textlink="">
      <xdr:nvSpPr>
        <xdr:cNvPr id="184" name="フローチャート: 判断 183"/>
        <xdr:cNvSpPr/>
      </xdr:nvSpPr>
      <xdr:spPr>
        <a:xfrm>
          <a:off x="1968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5080</xdr:rowOff>
    </xdr:from>
    <xdr:to>
      <xdr:col>6</xdr:col>
      <xdr:colOff>38100</xdr:colOff>
      <xdr:row>81</xdr:row>
      <xdr:rowOff>106680</xdr:rowOff>
    </xdr:to>
    <xdr:sp macro="" textlink="">
      <xdr:nvSpPr>
        <xdr:cNvPr id="185" name="フローチャート: 判断 184"/>
        <xdr:cNvSpPr/>
      </xdr:nvSpPr>
      <xdr:spPr>
        <a:xfrm>
          <a:off x="1079500" y="138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6" name="テキスト ボックス 1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31750</xdr:rowOff>
    </xdr:from>
    <xdr:to>
      <xdr:col>24</xdr:col>
      <xdr:colOff>114300</xdr:colOff>
      <xdr:row>81</xdr:row>
      <xdr:rowOff>133350</xdr:rowOff>
    </xdr:to>
    <xdr:sp macro="" textlink="">
      <xdr:nvSpPr>
        <xdr:cNvPr id="191" name="楕円 190"/>
        <xdr:cNvSpPr/>
      </xdr:nvSpPr>
      <xdr:spPr>
        <a:xfrm>
          <a:off x="4584700" y="139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10177</xdr:rowOff>
    </xdr:from>
    <xdr:ext cx="405111" cy="259045"/>
    <xdr:sp macro="" textlink="">
      <xdr:nvSpPr>
        <xdr:cNvPr id="192" name="【福祉施設】&#10;有形固定資産減価償却率該当値テキスト"/>
        <xdr:cNvSpPr txBox="1"/>
      </xdr:nvSpPr>
      <xdr:spPr>
        <a:xfrm>
          <a:off x="4673600"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6350</xdr:rowOff>
    </xdr:from>
    <xdr:to>
      <xdr:col>20</xdr:col>
      <xdr:colOff>38100</xdr:colOff>
      <xdr:row>81</xdr:row>
      <xdr:rowOff>107950</xdr:rowOff>
    </xdr:to>
    <xdr:sp macro="" textlink="">
      <xdr:nvSpPr>
        <xdr:cNvPr id="193" name="楕円 192"/>
        <xdr:cNvSpPr/>
      </xdr:nvSpPr>
      <xdr:spPr>
        <a:xfrm>
          <a:off x="3746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57150</xdr:rowOff>
    </xdr:from>
    <xdr:to>
      <xdr:col>24</xdr:col>
      <xdr:colOff>63500</xdr:colOff>
      <xdr:row>81</xdr:row>
      <xdr:rowOff>82550</xdr:rowOff>
    </xdr:to>
    <xdr:cxnSp macro="">
      <xdr:nvCxnSpPr>
        <xdr:cNvPr id="194" name="直線コネクタ 193"/>
        <xdr:cNvCxnSpPr/>
      </xdr:nvCxnSpPr>
      <xdr:spPr>
        <a:xfrm>
          <a:off x="3797300" y="13944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127000</xdr:rowOff>
    </xdr:from>
    <xdr:to>
      <xdr:col>10</xdr:col>
      <xdr:colOff>165100</xdr:colOff>
      <xdr:row>81</xdr:row>
      <xdr:rowOff>57150</xdr:rowOff>
    </xdr:to>
    <xdr:sp macro="" textlink="">
      <xdr:nvSpPr>
        <xdr:cNvPr id="195" name="楕円 194"/>
        <xdr:cNvSpPr/>
      </xdr:nvSpPr>
      <xdr:spPr>
        <a:xfrm>
          <a:off x="1968500" y="1384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101600</xdr:rowOff>
    </xdr:from>
    <xdr:to>
      <xdr:col>6</xdr:col>
      <xdr:colOff>38100</xdr:colOff>
      <xdr:row>81</xdr:row>
      <xdr:rowOff>31750</xdr:rowOff>
    </xdr:to>
    <xdr:sp macro="" textlink="">
      <xdr:nvSpPr>
        <xdr:cNvPr id="196" name="楕円 195"/>
        <xdr:cNvSpPr/>
      </xdr:nvSpPr>
      <xdr:spPr>
        <a:xfrm>
          <a:off x="1079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152400</xdr:rowOff>
    </xdr:from>
    <xdr:to>
      <xdr:col>10</xdr:col>
      <xdr:colOff>114300</xdr:colOff>
      <xdr:row>81</xdr:row>
      <xdr:rowOff>6350</xdr:rowOff>
    </xdr:to>
    <xdr:cxnSp macro="">
      <xdr:nvCxnSpPr>
        <xdr:cNvPr id="197" name="直線コネクタ 196"/>
        <xdr:cNvCxnSpPr/>
      </xdr:nvCxnSpPr>
      <xdr:spPr>
        <a:xfrm>
          <a:off x="1130300" y="13868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198" name="n_1aveValue【福祉施設】&#10;有形固定資産減価償却率"/>
        <xdr:cNvSpPr txBox="1"/>
      </xdr:nvSpPr>
      <xdr:spPr>
        <a:xfrm>
          <a:off x="35820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77488</xdr:rowOff>
    </xdr:from>
    <xdr:ext cx="405111" cy="259045"/>
    <xdr:sp macro="" textlink="">
      <xdr:nvSpPr>
        <xdr:cNvPr id="199" name="n_2aveValue【福祉施設】&#10;有形固定資産減価償却率"/>
        <xdr:cNvSpPr txBox="1"/>
      </xdr:nvSpPr>
      <xdr:spPr>
        <a:xfrm>
          <a:off x="2705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67327</xdr:rowOff>
    </xdr:from>
    <xdr:ext cx="405111" cy="259045"/>
    <xdr:sp macro="" textlink="">
      <xdr:nvSpPr>
        <xdr:cNvPr id="200" name="n_3aveValue【福祉施設】&#10;有形固定資産減価償却率"/>
        <xdr:cNvSpPr txBox="1"/>
      </xdr:nvSpPr>
      <xdr:spPr>
        <a:xfrm>
          <a:off x="1816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97807</xdr:rowOff>
    </xdr:from>
    <xdr:ext cx="405111" cy="259045"/>
    <xdr:sp macro="" textlink="">
      <xdr:nvSpPr>
        <xdr:cNvPr id="201" name="n_4aveValue【福祉施設】&#10;有形固定資産減価償却率"/>
        <xdr:cNvSpPr txBox="1"/>
      </xdr:nvSpPr>
      <xdr:spPr>
        <a:xfrm>
          <a:off x="927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99077</xdr:rowOff>
    </xdr:from>
    <xdr:ext cx="405111" cy="259045"/>
    <xdr:sp macro="" textlink="">
      <xdr:nvSpPr>
        <xdr:cNvPr id="202" name="n_1mainValue【福祉施設】&#10;有形固定資産減価償却率"/>
        <xdr:cNvSpPr txBox="1"/>
      </xdr:nvSpPr>
      <xdr:spPr>
        <a:xfrm>
          <a:off x="35820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48277</xdr:rowOff>
    </xdr:from>
    <xdr:ext cx="405111" cy="259045"/>
    <xdr:sp macro="" textlink="">
      <xdr:nvSpPr>
        <xdr:cNvPr id="203" name="n_3mainValue【福祉施設】&#10;有形固定資産減価償却率"/>
        <xdr:cNvSpPr txBox="1"/>
      </xdr:nvSpPr>
      <xdr:spPr>
        <a:xfrm>
          <a:off x="1816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48277</xdr:rowOff>
    </xdr:from>
    <xdr:ext cx="405111" cy="259045"/>
    <xdr:sp macro="" textlink="">
      <xdr:nvSpPr>
        <xdr:cNvPr id="204" name="n_4mainValue【福祉施設】&#10;有形固定資産減価償却率"/>
        <xdr:cNvSpPr txBox="1"/>
      </xdr:nvSpPr>
      <xdr:spPr>
        <a:xfrm>
          <a:off x="927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3" name="テキスト ボックス 2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4" name="直線コネクタ 2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5" name="直線コネクタ 21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6" name="テキスト ボックス 21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7" name="直線コネクタ 21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8" name="テキスト ボックス 21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9" name="直線コネクタ 21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0" name="テキスト ボックス 21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1" name="直線コネクタ 22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2" name="テキスト ボックス 22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3" name="直線コネクタ 22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4" name="テキスト ボックス 22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5" name="直線コネクタ 22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6" name="テキスト ボックス 22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7" name="直線コネクタ 2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8" name="テキスト ボックス 22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52143</xdr:rowOff>
    </xdr:from>
    <xdr:to>
      <xdr:col>54</xdr:col>
      <xdr:colOff>189865</xdr:colOff>
      <xdr:row>86</xdr:row>
      <xdr:rowOff>161871</xdr:rowOff>
    </xdr:to>
    <xdr:cxnSp macro="">
      <xdr:nvCxnSpPr>
        <xdr:cNvPr id="230" name="直線コネクタ 229"/>
        <xdr:cNvCxnSpPr/>
      </xdr:nvCxnSpPr>
      <xdr:spPr>
        <a:xfrm flipV="1">
          <a:off x="10476865" y="13425243"/>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165698</xdr:rowOff>
    </xdr:from>
    <xdr:ext cx="469744" cy="259045"/>
    <xdr:sp macro="" textlink="">
      <xdr:nvSpPr>
        <xdr:cNvPr id="231" name="【福祉施設】&#10;一人当たり面積最小値テキスト"/>
        <xdr:cNvSpPr txBox="1"/>
      </xdr:nvSpPr>
      <xdr:spPr>
        <a:xfrm>
          <a:off x="10515600" y="1491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161871</xdr:rowOff>
    </xdr:from>
    <xdr:to>
      <xdr:col>55</xdr:col>
      <xdr:colOff>88900</xdr:colOff>
      <xdr:row>86</xdr:row>
      <xdr:rowOff>161871</xdr:rowOff>
    </xdr:to>
    <xdr:cxnSp macro="">
      <xdr:nvCxnSpPr>
        <xdr:cNvPr id="232" name="直線コネクタ 231"/>
        <xdr:cNvCxnSpPr/>
      </xdr:nvCxnSpPr>
      <xdr:spPr>
        <a:xfrm>
          <a:off x="10388600" y="1490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170270</xdr:rowOff>
    </xdr:from>
    <xdr:ext cx="469744" cy="259045"/>
    <xdr:sp macro="" textlink="">
      <xdr:nvSpPr>
        <xdr:cNvPr id="233" name="【福祉施設】&#10;一人当たり面積最大値テキスト"/>
        <xdr:cNvSpPr txBox="1"/>
      </xdr:nvSpPr>
      <xdr:spPr>
        <a:xfrm>
          <a:off x="10515600" y="1320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52143</xdr:rowOff>
    </xdr:from>
    <xdr:to>
      <xdr:col>55</xdr:col>
      <xdr:colOff>88900</xdr:colOff>
      <xdr:row>78</xdr:row>
      <xdr:rowOff>52143</xdr:rowOff>
    </xdr:to>
    <xdr:cxnSp macro="">
      <xdr:nvCxnSpPr>
        <xdr:cNvPr id="234" name="直線コネクタ 233"/>
        <xdr:cNvCxnSpPr/>
      </xdr:nvCxnSpPr>
      <xdr:spPr>
        <a:xfrm>
          <a:off x="10388600" y="134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35613</xdr:rowOff>
    </xdr:from>
    <xdr:ext cx="469744" cy="259045"/>
    <xdr:sp macro="" textlink="">
      <xdr:nvSpPr>
        <xdr:cNvPr id="235" name="【福祉施設】&#10;一人当たり面積平均値テキスト"/>
        <xdr:cNvSpPr txBox="1"/>
      </xdr:nvSpPr>
      <xdr:spPr>
        <a:xfrm>
          <a:off x="10515600" y="14608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57186</xdr:rowOff>
    </xdr:from>
    <xdr:to>
      <xdr:col>55</xdr:col>
      <xdr:colOff>50800</xdr:colOff>
      <xdr:row>85</xdr:row>
      <xdr:rowOff>158786</xdr:rowOff>
    </xdr:to>
    <xdr:sp macro="" textlink="">
      <xdr:nvSpPr>
        <xdr:cNvPr id="236" name="フローチャート: 判断 235"/>
        <xdr:cNvSpPr/>
      </xdr:nvSpPr>
      <xdr:spPr>
        <a:xfrm>
          <a:off x="10426700" y="1463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71882</xdr:rowOff>
    </xdr:from>
    <xdr:to>
      <xdr:col>50</xdr:col>
      <xdr:colOff>165100</xdr:colOff>
      <xdr:row>86</xdr:row>
      <xdr:rowOff>2032</xdr:rowOff>
    </xdr:to>
    <xdr:sp macro="" textlink="">
      <xdr:nvSpPr>
        <xdr:cNvPr id="237" name="フローチャート: 判断 236"/>
        <xdr:cNvSpPr/>
      </xdr:nvSpPr>
      <xdr:spPr>
        <a:xfrm>
          <a:off x="9588500" y="1464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238" name="フローチャート: 判断 237"/>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92129</xdr:rowOff>
    </xdr:from>
    <xdr:to>
      <xdr:col>41</xdr:col>
      <xdr:colOff>101600</xdr:colOff>
      <xdr:row>86</xdr:row>
      <xdr:rowOff>22279</xdr:rowOff>
    </xdr:to>
    <xdr:sp macro="" textlink="">
      <xdr:nvSpPr>
        <xdr:cNvPr id="239" name="フローチャート: 判断 238"/>
        <xdr:cNvSpPr/>
      </xdr:nvSpPr>
      <xdr:spPr>
        <a:xfrm>
          <a:off x="7810500" y="1466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86578</xdr:rowOff>
    </xdr:from>
    <xdr:to>
      <xdr:col>36</xdr:col>
      <xdr:colOff>165100</xdr:colOff>
      <xdr:row>86</xdr:row>
      <xdr:rowOff>16728</xdr:rowOff>
    </xdr:to>
    <xdr:sp macro="" textlink="">
      <xdr:nvSpPr>
        <xdr:cNvPr id="240" name="フローチャート: 判断 239"/>
        <xdr:cNvSpPr/>
      </xdr:nvSpPr>
      <xdr:spPr>
        <a:xfrm>
          <a:off x="6921500" y="1465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1" name="テキスト ボックス 2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167568</xdr:rowOff>
    </xdr:from>
    <xdr:to>
      <xdr:col>55</xdr:col>
      <xdr:colOff>50800</xdr:colOff>
      <xdr:row>81</xdr:row>
      <xdr:rowOff>97718</xdr:rowOff>
    </xdr:to>
    <xdr:sp macro="" textlink="">
      <xdr:nvSpPr>
        <xdr:cNvPr id="246" name="楕円 245"/>
        <xdr:cNvSpPr/>
      </xdr:nvSpPr>
      <xdr:spPr>
        <a:xfrm>
          <a:off x="10426700" y="1388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18995</xdr:rowOff>
    </xdr:from>
    <xdr:ext cx="469744" cy="259045"/>
    <xdr:sp macro="" textlink="">
      <xdr:nvSpPr>
        <xdr:cNvPr id="247" name="【福祉施設】&#10;一人当たり面積該当値テキスト"/>
        <xdr:cNvSpPr txBox="1"/>
      </xdr:nvSpPr>
      <xdr:spPr>
        <a:xfrm>
          <a:off x="10515600" y="1373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690</xdr:rowOff>
    </xdr:from>
    <xdr:to>
      <xdr:col>50</xdr:col>
      <xdr:colOff>165100</xdr:colOff>
      <xdr:row>81</xdr:row>
      <xdr:rowOff>102290</xdr:rowOff>
    </xdr:to>
    <xdr:sp macro="" textlink="">
      <xdr:nvSpPr>
        <xdr:cNvPr id="248" name="楕円 247"/>
        <xdr:cNvSpPr/>
      </xdr:nvSpPr>
      <xdr:spPr>
        <a:xfrm>
          <a:off x="9588500" y="1388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46918</xdr:rowOff>
    </xdr:from>
    <xdr:to>
      <xdr:col>55</xdr:col>
      <xdr:colOff>0</xdr:colOff>
      <xdr:row>81</xdr:row>
      <xdr:rowOff>51490</xdr:rowOff>
    </xdr:to>
    <xdr:cxnSp macro="">
      <xdr:nvCxnSpPr>
        <xdr:cNvPr id="249" name="直線コネクタ 248"/>
        <xdr:cNvCxnSpPr/>
      </xdr:nvCxnSpPr>
      <xdr:spPr>
        <a:xfrm flipV="1">
          <a:off x="9639300" y="139343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37266</xdr:rowOff>
    </xdr:from>
    <xdr:to>
      <xdr:col>41</xdr:col>
      <xdr:colOff>101600</xdr:colOff>
      <xdr:row>81</xdr:row>
      <xdr:rowOff>138866</xdr:rowOff>
    </xdr:to>
    <xdr:sp macro="" textlink="">
      <xdr:nvSpPr>
        <xdr:cNvPr id="250" name="楕円 249"/>
        <xdr:cNvSpPr/>
      </xdr:nvSpPr>
      <xdr:spPr>
        <a:xfrm>
          <a:off x="7810500" y="1392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51634</xdr:rowOff>
    </xdr:from>
    <xdr:to>
      <xdr:col>36</xdr:col>
      <xdr:colOff>165100</xdr:colOff>
      <xdr:row>81</xdr:row>
      <xdr:rowOff>153234</xdr:rowOff>
    </xdr:to>
    <xdr:sp macro="" textlink="">
      <xdr:nvSpPr>
        <xdr:cNvPr id="251" name="楕円 250"/>
        <xdr:cNvSpPr/>
      </xdr:nvSpPr>
      <xdr:spPr>
        <a:xfrm>
          <a:off x="6921500" y="1393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88066</xdr:rowOff>
    </xdr:from>
    <xdr:to>
      <xdr:col>41</xdr:col>
      <xdr:colOff>50800</xdr:colOff>
      <xdr:row>81</xdr:row>
      <xdr:rowOff>102434</xdr:rowOff>
    </xdr:to>
    <xdr:cxnSp macro="">
      <xdr:nvCxnSpPr>
        <xdr:cNvPr id="252" name="直線コネクタ 251"/>
        <xdr:cNvCxnSpPr/>
      </xdr:nvCxnSpPr>
      <xdr:spPr>
        <a:xfrm flipV="1">
          <a:off x="6972300" y="13975516"/>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164609</xdr:rowOff>
    </xdr:from>
    <xdr:ext cx="469744" cy="259045"/>
    <xdr:sp macro="" textlink="">
      <xdr:nvSpPr>
        <xdr:cNvPr id="253" name="n_1aveValue【福祉施設】&#10;一人当たり面積"/>
        <xdr:cNvSpPr txBox="1"/>
      </xdr:nvSpPr>
      <xdr:spPr>
        <a:xfrm>
          <a:off x="9391727" y="1473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254" name="n_2aveValue【福祉施設】&#10;一人当たり面積"/>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13406</xdr:rowOff>
    </xdr:from>
    <xdr:ext cx="469744" cy="259045"/>
    <xdr:sp macro="" textlink="">
      <xdr:nvSpPr>
        <xdr:cNvPr id="255" name="n_3aveValue【福祉施設】&#10;一人当たり面積"/>
        <xdr:cNvSpPr txBox="1"/>
      </xdr:nvSpPr>
      <xdr:spPr>
        <a:xfrm>
          <a:off x="7626427" y="1475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7855</xdr:rowOff>
    </xdr:from>
    <xdr:ext cx="469744" cy="259045"/>
    <xdr:sp macro="" textlink="">
      <xdr:nvSpPr>
        <xdr:cNvPr id="256" name="n_4aveValue【福祉施設】&#10;一人当たり面積"/>
        <xdr:cNvSpPr txBox="1"/>
      </xdr:nvSpPr>
      <xdr:spPr>
        <a:xfrm>
          <a:off x="6737427" y="1475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118817</xdr:rowOff>
    </xdr:from>
    <xdr:ext cx="469744" cy="259045"/>
    <xdr:sp macro="" textlink="">
      <xdr:nvSpPr>
        <xdr:cNvPr id="257" name="n_1mainValue【福祉施設】&#10;一人当たり面積"/>
        <xdr:cNvSpPr txBox="1"/>
      </xdr:nvSpPr>
      <xdr:spPr>
        <a:xfrm>
          <a:off x="9391727" y="1366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155393</xdr:rowOff>
    </xdr:from>
    <xdr:ext cx="469744" cy="259045"/>
    <xdr:sp macro="" textlink="">
      <xdr:nvSpPr>
        <xdr:cNvPr id="258" name="n_3mainValue【福祉施設】&#10;一人当たり面積"/>
        <xdr:cNvSpPr txBox="1"/>
      </xdr:nvSpPr>
      <xdr:spPr>
        <a:xfrm>
          <a:off x="7626427" y="1369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169761</xdr:rowOff>
    </xdr:from>
    <xdr:ext cx="469744" cy="259045"/>
    <xdr:sp macro="" textlink="">
      <xdr:nvSpPr>
        <xdr:cNvPr id="259" name="n_4mainValue【福祉施設】&#10;一人当たり面積"/>
        <xdr:cNvSpPr txBox="1"/>
      </xdr:nvSpPr>
      <xdr:spPr>
        <a:xfrm>
          <a:off x="6737427" y="1371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7" name="正方形/長方形 2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0" name="テキスト ボックス 26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1" name="直線コネクタ 27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2" name="テキスト ボックス 27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3" name="直線コネクタ 27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4" name="テキスト ボックス 27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5" name="直線コネクタ 27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6" name="テキスト ボックス 27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7" name="直線コネクタ 27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8" name="テキスト ボックス 27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79" name="直線コネクタ 27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0" name="テキスト ボックス 27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1" name="直線コネクタ 28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2" name="テキスト ボックス 28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285" name="直線コネクタ 284"/>
        <xdr:cNvCxnSpPr/>
      </xdr:nvCxnSpPr>
      <xdr:spPr>
        <a:xfrm flipV="1">
          <a:off x="463486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8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87" name="直線コネクタ 28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288" name="【市民会館】&#10;有形固定資産減価償却率最大値テキスト"/>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89" name="直線コネクタ 288"/>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92364</xdr:rowOff>
    </xdr:from>
    <xdr:ext cx="405111" cy="259045"/>
    <xdr:sp macro="" textlink="">
      <xdr:nvSpPr>
        <xdr:cNvPr id="290" name="【市民会館】&#10;有形固定資産減価償却率平均値テキスト"/>
        <xdr:cNvSpPr txBox="1"/>
      </xdr:nvSpPr>
      <xdr:spPr>
        <a:xfrm>
          <a:off x="4673600" y="1775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69487</xdr:rowOff>
    </xdr:from>
    <xdr:to>
      <xdr:col>24</xdr:col>
      <xdr:colOff>114300</xdr:colOff>
      <xdr:row>104</xdr:row>
      <xdr:rowOff>171087</xdr:rowOff>
    </xdr:to>
    <xdr:sp macro="" textlink="">
      <xdr:nvSpPr>
        <xdr:cNvPr id="291" name="フローチャート: 判断 290"/>
        <xdr:cNvSpPr/>
      </xdr:nvSpPr>
      <xdr:spPr>
        <a:xfrm>
          <a:off x="45847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80918</xdr:rowOff>
    </xdr:from>
    <xdr:to>
      <xdr:col>20</xdr:col>
      <xdr:colOff>38100</xdr:colOff>
      <xdr:row>105</xdr:row>
      <xdr:rowOff>11068</xdr:rowOff>
    </xdr:to>
    <xdr:sp macro="" textlink="">
      <xdr:nvSpPr>
        <xdr:cNvPr id="292" name="フローチャート: 判断 291"/>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293" name="フローチャート: 判断 292"/>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107043</xdr:rowOff>
    </xdr:from>
    <xdr:to>
      <xdr:col>10</xdr:col>
      <xdr:colOff>165100</xdr:colOff>
      <xdr:row>105</xdr:row>
      <xdr:rowOff>37193</xdr:rowOff>
    </xdr:to>
    <xdr:sp macro="" textlink="">
      <xdr:nvSpPr>
        <xdr:cNvPr id="294" name="フローチャート: 判断 293"/>
        <xdr:cNvSpPr/>
      </xdr:nvSpPr>
      <xdr:spPr>
        <a:xfrm>
          <a:off x="1968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154395</xdr:rowOff>
    </xdr:from>
    <xdr:to>
      <xdr:col>6</xdr:col>
      <xdr:colOff>38100</xdr:colOff>
      <xdr:row>104</xdr:row>
      <xdr:rowOff>84545</xdr:rowOff>
    </xdr:to>
    <xdr:sp macro="" textlink="">
      <xdr:nvSpPr>
        <xdr:cNvPr id="295" name="フローチャート: 判断 294"/>
        <xdr:cNvSpPr/>
      </xdr:nvSpPr>
      <xdr:spPr>
        <a:xfrm>
          <a:off x="1079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6" name="テキスト ボックス 29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7" name="テキスト ボックス 29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8" name="テキスト ボックス 29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9" name="テキスト ボックス 29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0" name="テキスト ボックス 29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301" name="楕円 300"/>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302" name="【市民会館】&#10;有形固定資産減価償却率該当値テキスト"/>
        <xdr:cNvSpPr txBox="1"/>
      </xdr:nvSpPr>
      <xdr:spPr>
        <a:xfrm>
          <a:off x="4673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303" name="楕円 302"/>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35379</xdr:rowOff>
    </xdr:from>
    <xdr:to>
      <xdr:col>24</xdr:col>
      <xdr:colOff>63500</xdr:colOff>
      <xdr:row>109</xdr:row>
      <xdr:rowOff>35379</xdr:rowOff>
    </xdr:to>
    <xdr:cxnSp macro="">
      <xdr:nvCxnSpPr>
        <xdr:cNvPr id="304" name="直線コネクタ 303"/>
        <xdr:cNvCxnSpPr/>
      </xdr:nvCxnSpPr>
      <xdr:spPr>
        <a:xfrm>
          <a:off x="3797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305" name="楕円 304"/>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108</xdr:row>
      <xdr:rowOff>156029</xdr:rowOff>
    </xdr:from>
    <xdr:to>
      <xdr:col>6</xdr:col>
      <xdr:colOff>38100</xdr:colOff>
      <xdr:row>109</xdr:row>
      <xdr:rowOff>86179</xdr:rowOff>
    </xdr:to>
    <xdr:sp macro="" textlink="">
      <xdr:nvSpPr>
        <xdr:cNvPr id="306" name="楕円 305"/>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35379</xdr:rowOff>
    </xdr:from>
    <xdr:to>
      <xdr:col>10</xdr:col>
      <xdr:colOff>114300</xdr:colOff>
      <xdr:row>109</xdr:row>
      <xdr:rowOff>35379</xdr:rowOff>
    </xdr:to>
    <xdr:cxnSp macro="">
      <xdr:nvCxnSpPr>
        <xdr:cNvPr id="307" name="直線コネクタ 306"/>
        <xdr:cNvCxnSpPr/>
      </xdr:nvCxnSpPr>
      <xdr:spPr>
        <a:xfrm>
          <a:off x="1130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27595</xdr:rowOff>
    </xdr:from>
    <xdr:ext cx="405111" cy="259045"/>
    <xdr:sp macro="" textlink="">
      <xdr:nvSpPr>
        <xdr:cNvPr id="308" name="n_1aveValue【市民会館】&#10;有形固定資産減価償却率"/>
        <xdr:cNvSpPr txBox="1"/>
      </xdr:nvSpPr>
      <xdr:spPr>
        <a:xfrm>
          <a:off x="35820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309" name="n_2aveValue【市民会館】&#10;有形固定資産減価償却率"/>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53720</xdr:rowOff>
    </xdr:from>
    <xdr:ext cx="405111" cy="259045"/>
    <xdr:sp macro="" textlink="">
      <xdr:nvSpPr>
        <xdr:cNvPr id="310" name="n_3aveValue【市民会館】&#10;有形固定資産減価償却率"/>
        <xdr:cNvSpPr txBox="1"/>
      </xdr:nvSpPr>
      <xdr:spPr>
        <a:xfrm>
          <a:off x="18167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101072</xdr:rowOff>
    </xdr:from>
    <xdr:ext cx="405111" cy="259045"/>
    <xdr:sp macro="" textlink="">
      <xdr:nvSpPr>
        <xdr:cNvPr id="311" name="n_4aveValue【市民会館】&#10;有形固定資産減価償却率"/>
        <xdr:cNvSpPr txBox="1"/>
      </xdr:nvSpPr>
      <xdr:spPr>
        <a:xfrm>
          <a:off x="927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312" name="n_1mainValue【市民会館】&#10;有形固定資産減価償却率"/>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313" name="n_3mainValue【市民会館】&#10;有形固定資産減価償却率"/>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314" name="n_4mainValue【市民会館】&#10;有形固定資産減価償却率"/>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25" name="直線コネクタ 324"/>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26" name="テキスト ボックス 325"/>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7" name="直線コネクタ 32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8" name="テキスト ボックス 32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29" name="直線コネクタ 328"/>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30" name="テキスト ボックス 329"/>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1" name="直線コネクタ 33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2" name="テキスト ボックス 33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86488</xdr:rowOff>
    </xdr:from>
    <xdr:to>
      <xdr:col>54</xdr:col>
      <xdr:colOff>189865</xdr:colOff>
      <xdr:row>107</xdr:row>
      <xdr:rowOff>48197</xdr:rowOff>
    </xdr:to>
    <xdr:cxnSp macro="">
      <xdr:nvCxnSpPr>
        <xdr:cNvPr id="334" name="直線コネクタ 333"/>
        <xdr:cNvCxnSpPr/>
      </xdr:nvCxnSpPr>
      <xdr:spPr>
        <a:xfrm flipV="1">
          <a:off x="10476865" y="17231488"/>
          <a:ext cx="0" cy="116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52024</xdr:rowOff>
    </xdr:from>
    <xdr:ext cx="469744" cy="259045"/>
    <xdr:sp macro="" textlink="">
      <xdr:nvSpPr>
        <xdr:cNvPr id="335" name="【市民会館】&#10;一人当たり面積最小値テキスト"/>
        <xdr:cNvSpPr txBox="1"/>
      </xdr:nvSpPr>
      <xdr:spPr>
        <a:xfrm>
          <a:off x="10515600" y="1839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48197</xdr:rowOff>
    </xdr:from>
    <xdr:to>
      <xdr:col>55</xdr:col>
      <xdr:colOff>88900</xdr:colOff>
      <xdr:row>107</xdr:row>
      <xdr:rowOff>48197</xdr:rowOff>
    </xdr:to>
    <xdr:cxnSp macro="">
      <xdr:nvCxnSpPr>
        <xdr:cNvPr id="336" name="直線コネクタ 335"/>
        <xdr:cNvCxnSpPr/>
      </xdr:nvCxnSpPr>
      <xdr:spPr>
        <a:xfrm>
          <a:off x="10388600" y="18393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33165</xdr:rowOff>
    </xdr:from>
    <xdr:ext cx="469744" cy="259045"/>
    <xdr:sp macro="" textlink="">
      <xdr:nvSpPr>
        <xdr:cNvPr id="337" name="【市民会館】&#10;一人当たり面積最大値テキスト"/>
        <xdr:cNvSpPr txBox="1"/>
      </xdr:nvSpPr>
      <xdr:spPr>
        <a:xfrm>
          <a:off x="10515600" y="1700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86488</xdr:rowOff>
    </xdr:from>
    <xdr:to>
      <xdr:col>55</xdr:col>
      <xdr:colOff>88900</xdr:colOff>
      <xdr:row>100</xdr:row>
      <xdr:rowOff>86488</xdr:rowOff>
    </xdr:to>
    <xdr:cxnSp macro="">
      <xdr:nvCxnSpPr>
        <xdr:cNvPr id="338" name="直線コネクタ 337"/>
        <xdr:cNvCxnSpPr/>
      </xdr:nvCxnSpPr>
      <xdr:spPr>
        <a:xfrm>
          <a:off x="10388600" y="1723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141558</xdr:rowOff>
    </xdr:from>
    <xdr:ext cx="469744" cy="259045"/>
    <xdr:sp macro="" textlink="">
      <xdr:nvSpPr>
        <xdr:cNvPr id="339" name="【市民会館】&#10;一人当たり面積平均値テキスト"/>
        <xdr:cNvSpPr txBox="1"/>
      </xdr:nvSpPr>
      <xdr:spPr>
        <a:xfrm>
          <a:off x="10515600" y="17972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163131</xdr:rowOff>
    </xdr:from>
    <xdr:to>
      <xdr:col>55</xdr:col>
      <xdr:colOff>50800</xdr:colOff>
      <xdr:row>105</xdr:row>
      <xdr:rowOff>93281</xdr:rowOff>
    </xdr:to>
    <xdr:sp macro="" textlink="">
      <xdr:nvSpPr>
        <xdr:cNvPr id="340" name="フローチャート: 判断 339"/>
        <xdr:cNvSpPr/>
      </xdr:nvSpPr>
      <xdr:spPr>
        <a:xfrm>
          <a:off x="10426700" y="1799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341" name="フローチャート: 判断 340"/>
        <xdr:cNvSpPr/>
      </xdr:nvSpPr>
      <xdr:spPr>
        <a:xfrm>
          <a:off x="9588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155702</xdr:rowOff>
    </xdr:from>
    <xdr:to>
      <xdr:col>46</xdr:col>
      <xdr:colOff>38100</xdr:colOff>
      <xdr:row>105</xdr:row>
      <xdr:rowOff>85852</xdr:rowOff>
    </xdr:to>
    <xdr:sp macro="" textlink="">
      <xdr:nvSpPr>
        <xdr:cNvPr id="342" name="フローチャート: 判断 341"/>
        <xdr:cNvSpPr/>
      </xdr:nvSpPr>
      <xdr:spPr>
        <a:xfrm>
          <a:off x="8699500" y="1798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60833</xdr:rowOff>
    </xdr:from>
    <xdr:to>
      <xdr:col>41</xdr:col>
      <xdr:colOff>101600</xdr:colOff>
      <xdr:row>105</xdr:row>
      <xdr:rowOff>162433</xdr:rowOff>
    </xdr:to>
    <xdr:sp macro="" textlink="">
      <xdr:nvSpPr>
        <xdr:cNvPr id="343" name="フローチャート: 判断 342"/>
        <xdr:cNvSpPr/>
      </xdr:nvSpPr>
      <xdr:spPr>
        <a:xfrm>
          <a:off x="78105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13970</xdr:rowOff>
    </xdr:from>
    <xdr:to>
      <xdr:col>36</xdr:col>
      <xdr:colOff>165100</xdr:colOff>
      <xdr:row>104</xdr:row>
      <xdr:rowOff>115570</xdr:rowOff>
    </xdr:to>
    <xdr:sp macro="" textlink="">
      <xdr:nvSpPr>
        <xdr:cNvPr id="344" name="フローチャート: 判断 343"/>
        <xdr:cNvSpPr/>
      </xdr:nvSpPr>
      <xdr:spPr>
        <a:xfrm>
          <a:off x="6921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5" name="テキスト ボックス 34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6" name="テキスト ボックス 34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7" name="テキスト ボックス 34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8" name="テキスト ボックス 34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9" name="テキスト ボックス 34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129984</xdr:rowOff>
    </xdr:from>
    <xdr:to>
      <xdr:col>55</xdr:col>
      <xdr:colOff>50800</xdr:colOff>
      <xdr:row>102</xdr:row>
      <xdr:rowOff>60134</xdr:rowOff>
    </xdr:to>
    <xdr:sp macro="" textlink="">
      <xdr:nvSpPr>
        <xdr:cNvPr id="350" name="楕円 349"/>
        <xdr:cNvSpPr/>
      </xdr:nvSpPr>
      <xdr:spPr>
        <a:xfrm>
          <a:off x="10426700" y="1744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152861</xdr:rowOff>
    </xdr:from>
    <xdr:ext cx="469744" cy="259045"/>
    <xdr:sp macro="" textlink="">
      <xdr:nvSpPr>
        <xdr:cNvPr id="351" name="【市民会館】&#10;一人当たり面積該当値テキスト"/>
        <xdr:cNvSpPr txBox="1"/>
      </xdr:nvSpPr>
      <xdr:spPr>
        <a:xfrm>
          <a:off x="10515600" y="1729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134556</xdr:rowOff>
    </xdr:from>
    <xdr:to>
      <xdr:col>50</xdr:col>
      <xdr:colOff>165100</xdr:colOff>
      <xdr:row>102</xdr:row>
      <xdr:rowOff>64706</xdr:rowOff>
    </xdr:to>
    <xdr:sp macro="" textlink="">
      <xdr:nvSpPr>
        <xdr:cNvPr id="352" name="楕円 351"/>
        <xdr:cNvSpPr/>
      </xdr:nvSpPr>
      <xdr:spPr>
        <a:xfrm>
          <a:off x="9588500" y="174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9334</xdr:rowOff>
    </xdr:from>
    <xdr:to>
      <xdr:col>55</xdr:col>
      <xdr:colOff>0</xdr:colOff>
      <xdr:row>102</xdr:row>
      <xdr:rowOff>13906</xdr:rowOff>
    </xdr:to>
    <xdr:cxnSp macro="">
      <xdr:nvCxnSpPr>
        <xdr:cNvPr id="353" name="直線コネクタ 352"/>
        <xdr:cNvCxnSpPr/>
      </xdr:nvCxnSpPr>
      <xdr:spPr>
        <a:xfrm flipV="1">
          <a:off x="9639300" y="1749723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171132</xdr:rowOff>
    </xdr:from>
    <xdr:to>
      <xdr:col>41</xdr:col>
      <xdr:colOff>101600</xdr:colOff>
      <xdr:row>102</xdr:row>
      <xdr:rowOff>101282</xdr:rowOff>
    </xdr:to>
    <xdr:sp macro="" textlink="">
      <xdr:nvSpPr>
        <xdr:cNvPr id="354" name="楕円 353"/>
        <xdr:cNvSpPr/>
      </xdr:nvSpPr>
      <xdr:spPr>
        <a:xfrm>
          <a:off x="7810500" y="1748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102</xdr:row>
      <xdr:rowOff>13970</xdr:rowOff>
    </xdr:from>
    <xdr:to>
      <xdr:col>36</xdr:col>
      <xdr:colOff>165100</xdr:colOff>
      <xdr:row>102</xdr:row>
      <xdr:rowOff>115570</xdr:rowOff>
    </xdr:to>
    <xdr:sp macro="" textlink="">
      <xdr:nvSpPr>
        <xdr:cNvPr id="355" name="楕円 354"/>
        <xdr:cNvSpPr/>
      </xdr:nvSpPr>
      <xdr:spPr>
        <a:xfrm>
          <a:off x="6921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50482</xdr:rowOff>
    </xdr:from>
    <xdr:to>
      <xdr:col>41</xdr:col>
      <xdr:colOff>50800</xdr:colOff>
      <xdr:row>102</xdr:row>
      <xdr:rowOff>64770</xdr:rowOff>
    </xdr:to>
    <xdr:cxnSp macro="">
      <xdr:nvCxnSpPr>
        <xdr:cNvPr id="356" name="直線コネクタ 355"/>
        <xdr:cNvCxnSpPr/>
      </xdr:nvCxnSpPr>
      <xdr:spPr>
        <a:xfrm flipV="1">
          <a:off x="6972300" y="17538382"/>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100982</xdr:rowOff>
    </xdr:from>
    <xdr:ext cx="469744" cy="259045"/>
    <xdr:sp macro="" textlink="">
      <xdr:nvSpPr>
        <xdr:cNvPr id="357" name="n_1aveValue【市民会館】&#10;一人当たり面積"/>
        <xdr:cNvSpPr txBox="1"/>
      </xdr:nvSpPr>
      <xdr:spPr>
        <a:xfrm>
          <a:off x="93917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102379</xdr:rowOff>
    </xdr:from>
    <xdr:ext cx="469744" cy="259045"/>
    <xdr:sp macro="" textlink="">
      <xdr:nvSpPr>
        <xdr:cNvPr id="358" name="n_2aveValue【市民会館】&#10;一人当たり面積"/>
        <xdr:cNvSpPr txBox="1"/>
      </xdr:nvSpPr>
      <xdr:spPr>
        <a:xfrm>
          <a:off x="8515427" y="1776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153560</xdr:rowOff>
    </xdr:from>
    <xdr:ext cx="469744" cy="259045"/>
    <xdr:sp macro="" textlink="">
      <xdr:nvSpPr>
        <xdr:cNvPr id="359" name="n_3aveValue【市民会館】&#10;一人当たり面積"/>
        <xdr:cNvSpPr txBox="1"/>
      </xdr:nvSpPr>
      <xdr:spPr>
        <a:xfrm>
          <a:off x="7626427" y="1815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106697</xdr:rowOff>
    </xdr:from>
    <xdr:ext cx="469744" cy="259045"/>
    <xdr:sp macro="" textlink="">
      <xdr:nvSpPr>
        <xdr:cNvPr id="360" name="n_4aveValue【市民会館】&#10;一人当たり面積"/>
        <xdr:cNvSpPr txBox="1"/>
      </xdr:nvSpPr>
      <xdr:spPr>
        <a:xfrm>
          <a:off x="6737427" y="179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81233</xdr:rowOff>
    </xdr:from>
    <xdr:ext cx="469744" cy="259045"/>
    <xdr:sp macro="" textlink="">
      <xdr:nvSpPr>
        <xdr:cNvPr id="361" name="n_1mainValue【市民会館】&#10;一人当たり面積"/>
        <xdr:cNvSpPr txBox="1"/>
      </xdr:nvSpPr>
      <xdr:spPr>
        <a:xfrm>
          <a:off x="9391727" y="1722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117809</xdr:rowOff>
    </xdr:from>
    <xdr:ext cx="469744" cy="259045"/>
    <xdr:sp macro="" textlink="">
      <xdr:nvSpPr>
        <xdr:cNvPr id="362" name="n_3mainValue【市民会館】&#10;一人当たり面積"/>
        <xdr:cNvSpPr txBox="1"/>
      </xdr:nvSpPr>
      <xdr:spPr>
        <a:xfrm>
          <a:off x="7626427" y="1726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132097</xdr:rowOff>
    </xdr:from>
    <xdr:ext cx="469744" cy="259045"/>
    <xdr:sp macro="" textlink="">
      <xdr:nvSpPr>
        <xdr:cNvPr id="363" name="n_4mainValue【市民会館】&#10;一人当たり面積"/>
        <xdr:cNvSpPr txBox="1"/>
      </xdr:nvSpPr>
      <xdr:spPr>
        <a:xfrm>
          <a:off x="6737427" y="1727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72" name="正方形/長方形 3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3" name="正方形/長方形 3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4" name="正方形/長方形 3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5" name="正方形/長方形 3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6" name="正方形/長方形 3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7" name="正方形/長方形 3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8" name="正方形/長方形 3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9" name="正方形/長方形 37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8" name="正方形/長方形 3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9" name="正方形/長方形 3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0" name="正方形/長方形 3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1" name="正方形/長方形 3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2" name="正方形/長方形 3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3" name="正方形/長方形 3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4" name="正方形/長方形 3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5" name="正方形/長方形 39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6" name="正方形/長方形 3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7" name="正方形/長方形 3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8" name="正方形/長方形 3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9" name="正方形/長方形 3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0" name="正方形/長方形 3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1" name="正方形/長方形 4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2" name="正方形/長方形 4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3" name="正方形/長方形 4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4" name="テキスト ボックス 4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5" name="直線コネクタ 4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06" name="テキスト ボックス 4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07" name="直線コネクタ 4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08" name="テキスト ボックス 40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9" name="直線コネクタ 4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0" name="テキスト ボックス 4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1" name="直線コネクタ 4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2" name="テキスト ボックス 4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3" name="直線コネクタ 4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4" name="テキスト ボックス 4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5" name="直線コネクタ 4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6" name="テキスト ボックス 4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7" name="直線コネクタ 4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18" name="テキスト ボックス 41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9" name="直線コネクタ 4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127907</xdr:rowOff>
    </xdr:from>
    <xdr:to>
      <xdr:col>85</xdr:col>
      <xdr:colOff>126364</xdr:colOff>
      <xdr:row>86</xdr:row>
      <xdr:rowOff>105048</xdr:rowOff>
    </xdr:to>
    <xdr:cxnSp macro="">
      <xdr:nvCxnSpPr>
        <xdr:cNvPr id="421" name="直線コネクタ 420"/>
        <xdr:cNvCxnSpPr/>
      </xdr:nvCxnSpPr>
      <xdr:spPr>
        <a:xfrm flipV="1">
          <a:off x="16318864" y="13501007"/>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405111" cy="259045"/>
    <xdr:sp macro="" textlink="">
      <xdr:nvSpPr>
        <xdr:cNvPr id="422" name="【消防施設】&#10;有形固定資産減価償却率最小値テキスト"/>
        <xdr:cNvSpPr txBox="1"/>
      </xdr:nvSpPr>
      <xdr:spPr>
        <a:xfrm>
          <a:off x="16357600" y="1485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423" name="直線コネクタ 422"/>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74584</xdr:rowOff>
    </xdr:from>
    <xdr:ext cx="405111" cy="259045"/>
    <xdr:sp macro="" textlink="">
      <xdr:nvSpPr>
        <xdr:cNvPr id="424" name="【消防施設】&#10;有形固定資産減価償却率最大値テキスト"/>
        <xdr:cNvSpPr txBox="1"/>
      </xdr:nvSpPr>
      <xdr:spPr>
        <a:xfrm>
          <a:off x="16357600" y="1327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127907</xdr:rowOff>
    </xdr:from>
    <xdr:to>
      <xdr:col>86</xdr:col>
      <xdr:colOff>25400</xdr:colOff>
      <xdr:row>78</xdr:row>
      <xdr:rowOff>127907</xdr:rowOff>
    </xdr:to>
    <xdr:cxnSp macro="">
      <xdr:nvCxnSpPr>
        <xdr:cNvPr id="425" name="直線コネクタ 424"/>
        <xdr:cNvCxnSpPr/>
      </xdr:nvCxnSpPr>
      <xdr:spPr>
        <a:xfrm>
          <a:off x="16230600" y="1350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114316</xdr:rowOff>
    </xdr:from>
    <xdr:ext cx="405111" cy="259045"/>
    <xdr:sp macro="" textlink="">
      <xdr:nvSpPr>
        <xdr:cNvPr id="426" name="【消防施設】&#10;有形固定資産減価償却率平均値テキスト"/>
        <xdr:cNvSpPr txBox="1"/>
      </xdr:nvSpPr>
      <xdr:spPr>
        <a:xfrm>
          <a:off x="16357600" y="1417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427" name="フローチャート: 判断 426"/>
        <xdr:cNvSpPr/>
      </xdr:nvSpPr>
      <xdr:spPr>
        <a:xfrm>
          <a:off x="162687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10161</xdr:rowOff>
    </xdr:from>
    <xdr:to>
      <xdr:col>81</xdr:col>
      <xdr:colOff>101600</xdr:colOff>
      <xdr:row>83</xdr:row>
      <xdr:rowOff>111761</xdr:rowOff>
    </xdr:to>
    <xdr:sp macro="" textlink="">
      <xdr:nvSpPr>
        <xdr:cNvPr id="428" name="フローチャート: 判断 427"/>
        <xdr:cNvSpPr/>
      </xdr:nvSpPr>
      <xdr:spPr>
        <a:xfrm>
          <a:off x="15430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158750</xdr:rowOff>
    </xdr:from>
    <xdr:to>
      <xdr:col>76</xdr:col>
      <xdr:colOff>165100</xdr:colOff>
      <xdr:row>83</xdr:row>
      <xdr:rowOff>88900</xdr:rowOff>
    </xdr:to>
    <xdr:sp macro="" textlink="">
      <xdr:nvSpPr>
        <xdr:cNvPr id="429" name="フローチャート: 判断 428"/>
        <xdr:cNvSpPr/>
      </xdr:nvSpPr>
      <xdr:spPr>
        <a:xfrm>
          <a:off x="14541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73842</xdr:rowOff>
    </xdr:from>
    <xdr:to>
      <xdr:col>72</xdr:col>
      <xdr:colOff>38100</xdr:colOff>
      <xdr:row>83</xdr:row>
      <xdr:rowOff>3992</xdr:rowOff>
    </xdr:to>
    <xdr:sp macro="" textlink="">
      <xdr:nvSpPr>
        <xdr:cNvPr id="430" name="フローチャート: 判断 429"/>
        <xdr:cNvSpPr/>
      </xdr:nvSpPr>
      <xdr:spPr>
        <a:xfrm>
          <a:off x="136525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80373</xdr:rowOff>
    </xdr:from>
    <xdr:to>
      <xdr:col>67</xdr:col>
      <xdr:colOff>101600</xdr:colOff>
      <xdr:row>83</xdr:row>
      <xdr:rowOff>10523</xdr:rowOff>
    </xdr:to>
    <xdr:sp macro="" textlink="">
      <xdr:nvSpPr>
        <xdr:cNvPr id="431" name="フローチャート: 判断 430"/>
        <xdr:cNvSpPr/>
      </xdr:nvSpPr>
      <xdr:spPr>
        <a:xfrm>
          <a:off x="12763500" y="14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2" name="テキスト ボックス 4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3" name="テキスト ボックス 4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4" name="テキスト ボックス 4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5" name="テキスト ボックス 4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6" name="テキスト ボックス 4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77107</xdr:rowOff>
    </xdr:from>
    <xdr:to>
      <xdr:col>85</xdr:col>
      <xdr:colOff>177800</xdr:colOff>
      <xdr:row>79</xdr:row>
      <xdr:rowOff>7257</xdr:rowOff>
    </xdr:to>
    <xdr:sp macro="" textlink="">
      <xdr:nvSpPr>
        <xdr:cNvPr id="437" name="楕円 436"/>
        <xdr:cNvSpPr/>
      </xdr:nvSpPr>
      <xdr:spPr>
        <a:xfrm>
          <a:off x="16268700" y="1345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30134</xdr:rowOff>
    </xdr:from>
    <xdr:ext cx="405111" cy="259045"/>
    <xdr:sp macro="" textlink="">
      <xdr:nvSpPr>
        <xdr:cNvPr id="438" name="【消防施設】&#10;有形固定資産減価償却率該当値テキスト"/>
        <xdr:cNvSpPr txBox="1"/>
      </xdr:nvSpPr>
      <xdr:spPr>
        <a:xfrm>
          <a:off x="16357600" y="13403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33020</xdr:rowOff>
    </xdr:from>
    <xdr:to>
      <xdr:col>81</xdr:col>
      <xdr:colOff>101600</xdr:colOff>
      <xdr:row>78</xdr:row>
      <xdr:rowOff>134620</xdr:rowOff>
    </xdr:to>
    <xdr:sp macro="" textlink="">
      <xdr:nvSpPr>
        <xdr:cNvPr id="439" name="楕円 438"/>
        <xdr:cNvSpPr/>
      </xdr:nvSpPr>
      <xdr:spPr>
        <a:xfrm>
          <a:off x="15430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83820</xdr:rowOff>
    </xdr:from>
    <xdr:to>
      <xdr:col>85</xdr:col>
      <xdr:colOff>127000</xdr:colOff>
      <xdr:row>78</xdr:row>
      <xdr:rowOff>127907</xdr:rowOff>
    </xdr:to>
    <xdr:cxnSp macro="">
      <xdr:nvCxnSpPr>
        <xdr:cNvPr id="440" name="直線コネクタ 439"/>
        <xdr:cNvCxnSpPr/>
      </xdr:nvCxnSpPr>
      <xdr:spPr>
        <a:xfrm>
          <a:off x="15481300" y="1345692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116295</xdr:rowOff>
    </xdr:from>
    <xdr:to>
      <xdr:col>72</xdr:col>
      <xdr:colOff>38100</xdr:colOff>
      <xdr:row>78</xdr:row>
      <xdr:rowOff>46445</xdr:rowOff>
    </xdr:to>
    <xdr:sp macro="" textlink="">
      <xdr:nvSpPr>
        <xdr:cNvPr id="441" name="楕円 440"/>
        <xdr:cNvSpPr/>
      </xdr:nvSpPr>
      <xdr:spPr>
        <a:xfrm>
          <a:off x="13652500" y="13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77</xdr:row>
      <xdr:rowOff>72208</xdr:rowOff>
    </xdr:from>
    <xdr:to>
      <xdr:col>67</xdr:col>
      <xdr:colOff>101600</xdr:colOff>
      <xdr:row>78</xdr:row>
      <xdr:rowOff>2358</xdr:rowOff>
    </xdr:to>
    <xdr:sp macro="" textlink="">
      <xdr:nvSpPr>
        <xdr:cNvPr id="442" name="楕円 441"/>
        <xdr:cNvSpPr/>
      </xdr:nvSpPr>
      <xdr:spPr>
        <a:xfrm>
          <a:off x="12763500" y="1327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123008</xdr:rowOff>
    </xdr:from>
    <xdr:to>
      <xdr:col>71</xdr:col>
      <xdr:colOff>177800</xdr:colOff>
      <xdr:row>77</xdr:row>
      <xdr:rowOff>167095</xdr:rowOff>
    </xdr:to>
    <xdr:cxnSp macro="">
      <xdr:nvCxnSpPr>
        <xdr:cNvPr id="443" name="直線コネクタ 442"/>
        <xdr:cNvCxnSpPr/>
      </xdr:nvCxnSpPr>
      <xdr:spPr>
        <a:xfrm>
          <a:off x="12814300" y="13324658"/>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102888</xdr:rowOff>
    </xdr:from>
    <xdr:ext cx="405111" cy="259045"/>
    <xdr:sp macro="" textlink="">
      <xdr:nvSpPr>
        <xdr:cNvPr id="444" name="n_1aveValue【消防施設】&#10;有形固定資産減価償却率"/>
        <xdr:cNvSpPr txBox="1"/>
      </xdr:nvSpPr>
      <xdr:spPr>
        <a:xfrm>
          <a:off x="15266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105427</xdr:rowOff>
    </xdr:from>
    <xdr:ext cx="405111" cy="259045"/>
    <xdr:sp macro="" textlink="">
      <xdr:nvSpPr>
        <xdr:cNvPr id="445" name="n_2aveValue【消防施設】&#10;有形固定資産減価償却率"/>
        <xdr:cNvSpPr txBox="1"/>
      </xdr:nvSpPr>
      <xdr:spPr>
        <a:xfrm>
          <a:off x="14389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166569</xdr:rowOff>
    </xdr:from>
    <xdr:ext cx="405111" cy="259045"/>
    <xdr:sp macro="" textlink="">
      <xdr:nvSpPr>
        <xdr:cNvPr id="446" name="n_3aveValue【消防施設】&#10;有形固定資産減価償却率"/>
        <xdr:cNvSpPr txBox="1"/>
      </xdr:nvSpPr>
      <xdr:spPr>
        <a:xfrm>
          <a:off x="13500744"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1650</xdr:rowOff>
    </xdr:from>
    <xdr:ext cx="405111" cy="259045"/>
    <xdr:sp macro="" textlink="">
      <xdr:nvSpPr>
        <xdr:cNvPr id="447" name="n_4aveValue【消防施設】&#10;有形固定資産減価償却率"/>
        <xdr:cNvSpPr txBox="1"/>
      </xdr:nvSpPr>
      <xdr:spPr>
        <a:xfrm>
          <a:off x="12611744" y="142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151147</xdr:rowOff>
    </xdr:from>
    <xdr:ext cx="405111" cy="259045"/>
    <xdr:sp macro="" textlink="">
      <xdr:nvSpPr>
        <xdr:cNvPr id="448" name="n_1mainValue【消防施設】&#10;有形固定資産減価償却率"/>
        <xdr:cNvSpPr txBox="1"/>
      </xdr:nvSpPr>
      <xdr:spPr>
        <a:xfrm>
          <a:off x="152660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62972</xdr:rowOff>
    </xdr:from>
    <xdr:ext cx="340478" cy="259045"/>
    <xdr:sp macro="" textlink="">
      <xdr:nvSpPr>
        <xdr:cNvPr id="449" name="n_3mainValue【消防施設】&#10;有形固定資産減価償却率"/>
        <xdr:cNvSpPr txBox="1"/>
      </xdr:nvSpPr>
      <xdr:spPr>
        <a:xfrm>
          <a:off x="13533061" y="130931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18885</xdr:rowOff>
    </xdr:from>
    <xdr:ext cx="340478" cy="259045"/>
    <xdr:sp macro="" textlink="">
      <xdr:nvSpPr>
        <xdr:cNvPr id="450" name="n_4mainValue【消防施設】&#10;有形固定資産減価償却率"/>
        <xdr:cNvSpPr txBox="1"/>
      </xdr:nvSpPr>
      <xdr:spPr>
        <a:xfrm>
          <a:off x="12644061" y="130490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1" name="正方形/長方形 4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2" name="正方形/長方形 4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3" name="正方形/長方形 4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4" name="正方形/長方形 4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5" name="正方形/長方形 4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6" name="正方形/長方形 4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7" name="正方形/長方形 4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8" name="正方形/長方形 4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9" name="テキスト ボックス 4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0" name="直線コネクタ 4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61" name="直線コネクタ 4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62" name="テキスト ボックス 4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63" name="直線コネクタ 4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64" name="テキスト ボックス 4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65" name="直線コネクタ 4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66" name="テキスト ボックス 4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67" name="直線コネクタ 4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68" name="テキスト ボックス 4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9" name="直線コネクタ 4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0" name="テキスト ボックス 4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149428</xdr:rowOff>
    </xdr:from>
    <xdr:to>
      <xdr:col>116</xdr:col>
      <xdr:colOff>62864</xdr:colOff>
      <xdr:row>86</xdr:row>
      <xdr:rowOff>24612</xdr:rowOff>
    </xdr:to>
    <xdr:cxnSp macro="">
      <xdr:nvCxnSpPr>
        <xdr:cNvPr id="472" name="直線コネクタ 471"/>
        <xdr:cNvCxnSpPr/>
      </xdr:nvCxnSpPr>
      <xdr:spPr>
        <a:xfrm flipV="1">
          <a:off x="22160864" y="13522528"/>
          <a:ext cx="0" cy="124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28439</xdr:rowOff>
    </xdr:from>
    <xdr:ext cx="469744" cy="259045"/>
    <xdr:sp macro="" textlink="">
      <xdr:nvSpPr>
        <xdr:cNvPr id="473" name="【消防施設】&#10;一人当たり面積最小値テキスト"/>
        <xdr:cNvSpPr txBox="1"/>
      </xdr:nvSpPr>
      <xdr:spPr>
        <a:xfrm>
          <a:off x="22199600" y="1477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24612</xdr:rowOff>
    </xdr:from>
    <xdr:to>
      <xdr:col>116</xdr:col>
      <xdr:colOff>152400</xdr:colOff>
      <xdr:row>86</xdr:row>
      <xdr:rowOff>24612</xdr:rowOff>
    </xdr:to>
    <xdr:cxnSp macro="">
      <xdr:nvCxnSpPr>
        <xdr:cNvPr id="474" name="直線コネクタ 473"/>
        <xdr:cNvCxnSpPr/>
      </xdr:nvCxnSpPr>
      <xdr:spPr>
        <a:xfrm>
          <a:off x="22072600" y="147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96105</xdr:rowOff>
    </xdr:from>
    <xdr:ext cx="469744" cy="259045"/>
    <xdr:sp macro="" textlink="">
      <xdr:nvSpPr>
        <xdr:cNvPr id="475" name="【消防施設】&#10;一人当たり面積最大値テキスト"/>
        <xdr:cNvSpPr txBox="1"/>
      </xdr:nvSpPr>
      <xdr:spPr>
        <a:xfrm>
          <a:off x="22199600" y="1329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149428</xdr:rowOff>
    </xdr:from>
    <xdr:to>
      <xdr:col>116</xdr:col>
      <xdr:colOff>152400</xdr:colOff>
      <xdr:row>78</xdr:row>
      <xdr:rowOff>149428</xdr:rowOff>
    </xdr:to>
    <xdr:cxnSp macro="">
      <xdr:nvCxnSpPr>
        <xdr:cNvPr id="476" name="直線コネクタ 475"/>
        <xdr:cNvCxnSpPr/>
      </xdr:nvCxnSpPr>
      <xdr:spPr>
        <a:xfrm>
          <a:off x="22072600" y="1352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65854</xdr:rowOff>
    </xdr:from>
    <xdr:ext cx="469744" cy="259045"/>
    <xdr:sp macro="" textlink="">
      <xdr:nvSpPr>
        <xdr:cNvPr id="477" name="【消防施設】&#10;一人当たり面積平均値テキスト"/>
        <xdr:cNvSpPr txBox="1"/>
      </xdr:nvSpPr>
      <xdr:spPr>
        <a:xfrm>
          <a:off x="22199600" y="14639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87427</xdr:rowOff>
    </xdr:from>
    <xdr:to>
      <xdr:col>116</xdr:col>
      <xdr:colOff>114300</xdr:colOff>
      <xdr:row>86</xdr:row>
      <xdr:rowOff>17577</xdr:rowOff>
    </xdr:to>
    <xdr:sp macro="" textlink="">
      <xdr:nvSpPr>
        <xdr:cNvPr id="478" name="フローチャート: 判断 477"/>
        <xdr:cNvSpPr/>
      </xdr:nvSpPr>
      <xdr:spPr>
        <a:xfrm>
          <a:off x="22110700" y="1466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83313</xdr:rowOff>
    </xdr:from>
    <xdr:to>
      <xdr:col>112</xdr:col>
      <xdr:colOff>38100</xdr:colOff>
      <xdr:row>86</xdr:row>
      <xdr:rowOff>13463</xdr:rowOff>
    </xdr:to>
    <xdr:sp macro="" textlink="">
      <xdr:nvSpPr>
        <xdr:cNvPr id="479" name="フローチャート: 判断 478"/>
        <xdr:cNvSpPr/>
      </xdr:nvSpPr>
      <xdr:spPr>
        <a:xfrm>
          <a:off x="21272500" y="1465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78054</xdr:rowOff>
    </xdr:from>
    <xdr:to>
      <xdr:col>107</xdr:col>
      <xdr:colOff>101600</xdr:colOff>
      <xdr:row>86</xdr:row>
      <xdr:rowOff>8204</xdr:rowOff>
    </xdr:to>
    <xdr:sp macro="" textlink="">
      <xdr:nvSpPr>
        <xdr:cNvPr id="480" name="フローチャート: 判断 479"/>
        <xdr:cNvSpPr/>
      </xdr:nvSpPr>
      <xdr:spPr>
        <a:xfrm>
          <a:off x="20383500" y="1465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35306</xdr:rowOff>
    </xdr:from>
    <xdr:to>
      <xdr:col>102</xdr:col>
      <xdr:colOff>165100</xdr:colOff>
      <xdr:row>85</xdr:row>
      <xdr:rowOff>136906</xdr:rowOff>
    </xdr:to>
    <xdr:sp macro="" textlink="">
      <xdr:nvSpPr>
        <xdr:cNvPr id="481" name="フローチャート: 判断 480"/>
        <xdr:cNvSpPr/>
      </xdr:nvSpPr>
      <xdr:spPr>
        <a:xfrm>
          <a:off x="19494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85370</xdr:rowOff>
    </xdr:from>
    <xdr:to>
      <xdr:col>98</xdr:col>
      <xdr:colOff>38100</xdr:colOff>
      <xdr:row>86</xdr:row>
      <xdr:rowOff>15520</xdr:rowOff>
    </xdr:to>
    <xdr:sp macro="" textlink="">
      <xdr:nvSpPr>
        <xdr:cNvPr id="482" name="フローチャート: 判断 481"/>
        <xdr:cNvSpPr/>
      </xdr:nvSpPr>
      <xdr:spPr>
        <a:xfrm>
          <a:off x="18605500" y="14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3" name="テキスト ボックス 48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4" name="テキスト ボックス 48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5" name="テキスト ボックス 48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6" name="テキスト ボックス 48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7" name="テキスト ボックス 48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75540</xdr:rowOff>
    </xdr:from>
    <xdr:to>
      <xdr:col>116</xdr:col>
      <xdr:colOff>114300</xdr:colOff>
      <xdr:row>86</xdr:row>
      <xdr:rowOff>5690</xdr:rowOff>
    </xdr:to>
    <xdr:sp macro="" textlink="">
      <xdr:nvSpPr>
        <xdr:cNvPr id="488" name="楕円 487"/>
        <xdr:cNvSpPr/>
      </xdr:nvSpPr>
      <xdr:spPr>
        <a:xfrm>
          <a:off x="22110700" y="1464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34917</xdr:rowOff>
    </xdr:from>
    <xdr:ext cx="469744" cy="259045"/>
    <xdr:sp macro="" textlink="">
      <xdr:nvSpPr>
        <xdr:cNvPr id="489" name="【消防施設】&#10;一人当たり面積該当値テキスト"/>
        <xdr:cNvSpPr txBox="1"/>
      </xdr:nvSpPr>
      <xdr:spPr>
        <a:xfrm>
          <a:off x="22199600" y="1443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75997</xdr:rowOff>
    </xdr:from>
    <xdr:to>
      <xdr:col>112</xdr:col>
      <xdr:colOff>38100</xdr:colOff>
      <xdr:row>86</xdr:row>
      <xdr:rowOff>6147</xdr:rowOff>
    </xdr:to>
    <xdr:sp macro="" textlink="">
      <xdr:nvSpPr>
        <xdr:cNvPr id="490" name="楕円 489"/>
        <xdr:cNvSpPr/>
      </xdr:nvSpPr>
      <xdr:spPr>
        <a:xfrm>
          <a:off x="21272500" y="1464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126340</xdr:rowOff>
    </xdr:from>
    <xdr:to>
      <xdr:col>116</xdr:col>
      <xdr:colOff>63500</xdr:colOff>
      <xdr:row>85</xdr:row>
      <xdr:rowOff>126797</xdr:rowOff>
    </xdr:to>
    <xdr:cxnSp macro="">
      <xdr:nvCxnSpPr>
        <xdr:cNvPr id="491" name="直線コネクタ 490"/>
        <xdr:cNvCxnSpPr/>
      </xdr:nvCxnSpPr>
      <xdr:spPr>
        <a:xfrm flipV="1">
          <a:off x="21323300" y="14699590"/>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78969</xdr:rowOff>
    </xdr:from>
    <xdr:to>
      <xdr:col>102</xdr:col>
      <xdr:colOff>165100</xdr:colOff>
      <xdr:row>86</xdr:row>
      <xdr:rowOff>9119</xdr:rowOff>
    </xdr:to>
    <xdr:sp macro="" textlink="">
      <xdr:nvSpPr>
        <xdr:cNvPr id="492" name="楕円 491"/>
        <xdr:cNvSpPr/>
      </xdr:nvSpPr>
      <xdr:spPr>
        <a:xfrm>
          <a:off x="19494500" y="1465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80341</xdr:rowOff>
    </xdr:from>
    <xdr:to>
      <xdr:col>98</xdr:col>
      <xdr:colOff>38100</xdr:colOff>
      <xdr:row>86</xdr:row>
      <xdr:rowOff>10491</xdr:rowOff>
    </xdr:to>
    <xdr:sp macro="" textlink="">
      <xdr:nvSpPr>
        <xdr:cNvPr id="493" name="楕円 492"/>
        <xdr:cNvSpPr/>
      </xdr:nvSpPr>
      <xdr:spPr>
        <a:xfrm>
          <a:off x="18605500" y="1465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129769</xdr:rowOff>
    </xdr:from>
    <xdr:to>
      <xdr:col>102</xdr:col>
      <xdr:colOff>114300</xdr:colOff>
      <xdr:row>85</xdr:row>
      <xdr:rowOff>131141</xdr:rowOff>
    </xdr:to>
    <xdr:cxnSp macro="">
      <xdr:nvCxnSpPr>
        <xdr:cNvPr id="494" name="直線コネクタ 493"/>
        <xdr:cNvCxnSpPr/>
      </xdr:nvCxnSpPr>
      <xdr:spPr>
        <a:xfrm flipV="1">
          <a:off x="18656300" y="1470301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4590</xdr:rowOff>
    </xdr:from>
    <xdr:ext cx="469744" cy="259045"/>
    <xdr:sp macro="" textlink="">
      <xdr:nvSpPr>
        <xdr:cNvPr id="495" name="n_1aveValue【消防施設】&#10;一人当たり面積"/>
        <xdr:cNvSpPr txBox="1"/>
      </xdr:nvSpPr>
      <xdr:spPr>
        <a:xfrm>
          <a:off x="210757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24731</xdr:rowOff>
    </xdr:from>
    <xdr:ext cx="469744" cy="259045"/>
    <xdr:sp macro="" textlink="">
      <xdr:nvSpPr>
        <xdr:cNvPr id="496" name="n_2aveValue【消防施設】&#10;一人当たり面積"/>
        <xdr:cNvSpPr txBox="1"/>
      </xdr:nvSpPr>
      <xdr:spPr>
        <a:xfrm>
          <a:off x="20199427" y="1442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153433</xdr:rowOff>
    </xdr:from>
    <xdr:ext cx="469744" cy="259045"/>
    <xdr:sp macro="" textlink="">
      <xdr:nvSpPr>
        <xdr:cNvPr id="497" name="n_3aveValue【消防施設】&#10;一人当たり面積"/>
        <xdr:cNvSpPr txBox="1"/>
      </xdr:nvSpPr>
      <xdr:spPr>
        <a:xfrm>
          <a:off x="19310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6647</xdr:rowOff>
    </xdr:from>
    <xdr:ext cx="469744" cy="259045"/>
    <xdr:sp macro="" textlink="">
      <xdr:nvSpPr>
        <xdr:cNvPr id="498" name="n_4aveValue【消防施設】&#10;一人当たり面積"/>
        <xdr:cNvSpPr txBox="1"/>
      </xdr:nvSpPr>
      <xdr:spPr>
        <a:xfrm>
          <a:off x="18421427" y="147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22674</xdr:rowOff>
    </xdr:from>
    <xdr:ext cx="469744" cy="259045"/>
    <xdr:sp macro="" textlink="">
      <xdr:nvSpPr>
        <xdr:cNvPr id="499" name="n_1mainValue【消防施設】&#10;一人当たり面積"/>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246</xdr:rowOff>
    </xdr:from>
    <xdr:ext cx="469744" cy="259045"/>
    <xdr:sp macro="" textlink="">
      <xdr:nvSpPr>
        <xdr:cNvPr id="500" name="n_3mainValue【消防施設】&#10;一人当たり面積"/>
        <xdr:cNvSpPr txBox="1"/>
      </xdr:nvSpPr>
      <xdr:spPr>
        <a:xfrm>
          <a:off x="19310427" y="1474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27018</xdr:rowOff>
    </xdr:from>
    <xdr:ext cx="469744" cy="259045"/>
    <xdr:sp macro="" textlink="">
      <xdr:nvSpPr>
        <xdr:cNvPr id="501" name="n_4mainValue【消防施設】&#10;一人当たり面積"/>
        <xdr:cNvSpPr txBox="1"/>
      </xdr:nvSpPr>
      <xdr:spPr>
        <a:xfrm>
          <a:off x="18421427" y="1442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2" name="正方形/長方形 5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3" name="正方形/長方形 50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4" name="正方形/長方形 50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5" name="正方形/長方形 50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6" name="正方形/長方形 50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7" name="正方形/長方形 50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8" name="正方形/長方形 50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9" name="正方形/長方形 50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0" name="テキスト ボックス 50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1" name="直線コネクタ 51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12" name="テキスト ボックス 51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13" name="直線コネクタ 51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14" name="テキスト ボックス 51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5" name="直線コネクタ 51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6" name="テキスト ボックス 51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7" name="直線コネクタ 51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8" name="テキスト ボックス 51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9" name="直線コネクタ 51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0" name="テキスト ボックス 51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1" name="直線コネクタ 52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2" name="テキスト ボックス 52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3" name="直線コネクタ 52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24" name="テキスト ボックス 52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5" name="直線コネクタ 52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109</xdr:row>
      <xdr:rowOff>35379</xdr:rowOff>
    </xdr:to>
    <xdr:cxnSp macro="">
      <xdr:nvCxnSpPr>
        <xdr:cNvPr id="527" name="直線コネクタ 526"/>
        <xdr:cNvCxnSpPr/>
      </xdr:nvCxnSpPr>
      <xdr:spPr>
        <a:xfrm flipV="1">
          <a:off x="16318864" y="17266920"/>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2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29" name="直線コネクタ 52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530" name="【庁舎】&#10;有形固定資産減価償却率最大値テキスト"/>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531" name="直線コネクタ 530"/>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67871</xdr:rowOff>
    </xdr:from>
    <xdr:ext cx="405111" cy="259045"/>
    <xdr:sp macro="" textlink="">
      <xdr:nvSpPr>
        <xdr:cNvPr id="532" name="【庁舎】&#10;有形固定資産減価償却率平均値テキスト"/>
        <xdr:cNvSpPr txBox="1"/>
      </xdr:nvSpPr>
      <xdr:spPr>
        <a:xfrm>
          <a:off x="16357600" y="1789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533" name="フローチャート: 判断 532"/>
        <xdr:cNvSpPr/>
      </xdr:nvSpPr>
      <xdr:spPr>
        <a:xfrm>
          <a:off x="162687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66221</xdr:rowOff>
    </xdr:from>
    <xdr:to>
      <xdr:col>81</xdr:col>
      <xdr:colOff>101600</xdr:colOff>
      <xdr:row>105</xdr:row>
      <xdr:rowOff>167821</xdr:rowOff>
    </xdr:to>
    <xdr:sp macro="" textlink="">
      <xdr:nvSpPr>
        <xdr:cNvPr id="534" name="フローチャート: 判断 533"/>
        <xdr:cNvSpPr/>
      </xdr:nvSpPr>
      <xdr:spPr>
        <a:xfrm>
          <a:off x="1543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535" name="フローチャート: 判断 534"/>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151130</xdr:rowOff>
    </xdr:from>
    <xdr:to>
      <xdr:col>72</xdr:col>
      <xdr:colOff>38100</xdr:colOff>
      <xdr:row>105</xdr:row>
      <xdr:rowOff>81280</xdr:rowOff>
    </xdr:to>
    <xdr:sp macro="" textlink="">
      <xdr:nvSpPr>
        <xdr:cNvPr id="536" name="フローチャート: 判断 535"/>
        <xdr:cNvSpPr/>
      </xdr:nvSpPr>
      <xdr:spPr>
        <a:xfrm>
          <a:off x="13652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30299</xdr:rowOff>
    </xdr:from>
    <xdr:to>
      <xdr:col>67</xdr:col>
      <xdr:colOff>101600</xdr:colOff>
      <xdr:row>105</xdr:row>
      <xdr:rowOff>131899</xdr:rowOff>
    </xdr:to>
    <xdr:sp macro="" textlink="">
      <xdr:nvSpPr>
        <xdr:cNvPr id="537" name="フローチャート: 判断 536"/>
        <xdr:cNvSpPr/>
      </xdr:nvSpPr>
      <xdr:spPr>
        <a:xfrm>
          <a:off x="12763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8" name="テキスト ボックス 53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9" name="テキスト ボックス 53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0" name="テキスト ボックス 53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1" name="テキスト ボックス 54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2" name="テキスト ボックス 54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543" name="楕円 542"/>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544" name="【庁舎】&#10;有形固定資産減価償却率該当値テキスト"/>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545" name="楕円 544"/>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546" name="直線コネクタ 545"/>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547" name="楕円 546"/>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108</xdr:row>
      <xdr:rowOff>156029</xdr:rowOff>
    </xdr:from>
    <xdr:to>
      <xdr:col>67</xdr:col>
      <xdr:colOff>101600</xdr:colOff>
      <xdr:row>109</xdr:row>
      <xdr:rowOff>86179</xdr:rowOff>
    </xdr:to>
    <xdr:sp macro="" textlink="">
      <xdr:nvSpPr>
        <xdr:cNvPr id="548" name="楕円 547"/>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35379</xdr:rowOff>
    </xdr:from>
    <xdr:to>
      <xdr:col>71</xdr:col>
      <xdr:colOff>177800</xdr:colOff>
      <xdr:row>109</xdr:row>
      <xdr:rowOff>35379</xdr:rowOff>
    </xdr:to>
    <xdr:cxnSp macro="">
      <xdr:nvCxnSpPr>
        <xdr:cNvPr id="549" name="直線コネクタ 548"/>
        <xdr:cNvCxnSpPr/>
      </xdr:nvCxnSpPr>
      <xdr:spPr>
        <a:xfrm>
          <a:off x="12814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12898</xdr:rowOff>
    </xdr:from>
    <xdr:ext cx="405111" cy="259045"/>
    <xdr:sp macro="" textlink="">
      <xdr:nvSpPr>
        <xdr:cNvPr id="550" name="n_1aveValue【庁舎】&#10;有形固定資産減価償却率"/>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551" name="n_2aveValue【庁舎】&#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97807</xdr:rowOff>
    </xdr:from>
    <xdr:ext cx="405111" cy="259045"/>
    <xdr:sp macro="" textlink="">
      <xdr:nvSpPr>
        <xdr:cNvPr id="552" name="n_3aveValue【庁舎】&#10;有形固定資産減価償却率"/>
        <xdr:cNvSpPr txBox="1"/>
      </xdr:nvSpPr>
      <xdr:spPr>
        <a:xfrm>
          <a:off x="13500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148426</xdr:rowOff>
    </xdr:from>
    <xdr:ext cx="405111" cy="259045"/>
    <xdr:sp macro="" textlink="">
      <xdr:nvSpPr>
        <xdr:cNvPr id="553" name="n_4aveValue【庁舎】&#10;有形固定資産減価償却率"/>
        <xdr:cNvSpPr txBox="1"/>
      </xdr:nvSpPr>
      <xdr:spPr>
        <a:xfrm>
          <a:off x="12611744" y="1780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554" name="n_1mainValue【庁舎】&#10;有形固定資産減価償却率"/>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555" name="n_3mainValue【庁舎】&#10;有形固定資産減価償却率"/>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556" name="n_4mainValue【庁舎】&#10;有形固定資産減価償却率"/>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7" name="正方形/長方形 5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8" name="正方形/長方形 5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9" name="正方形/長方形 5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0" name="正方形/長方形 5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1" name="正方形/長方形 5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2" name="正方形/長方形 5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3" name="正方形/長方形 5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4" name="正方形/長方形 5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5" name="テキスト ボックス 5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6" name="直線コネクタ 5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7" name="直線コネクタ 56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68" name="テキスト ボックス 56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69" name="直線コネクタ 56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0" name="テキスト ボックス 56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1" name="直線コネクタ 57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2" name="テキスト ボックス 57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3" name="直線コネクタ 57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4" name="テキスト ボックス 57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5" name="直線コネクタ 57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76" name="テキスト ボックス 575"/>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7" name="直線コネクタ 5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78" name="テキスト ボックス 57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39115</xdr:rowOff>
    </xdr:from>
    <xdr:to>
      <xdr:col>116</xdr:col>
      <xdr:colOff>62864</xdr:colOff>
      <xdr:row>108</xdr:row>
      <xdr:rowOff>121920</xdr:rowOff>
    </xdr:to>
    <xdr:cxnSp macro="">
      <xdr:nvCxnSpPr>
        <xdr:cNvPr id="580" name="直線コネクタ 579"/>
        <xdr:cNvCxnSpPr/>
      </xdr:nvCxnSpPr>
      <xdr:spPr>
        <a:xfrm flipV="1">
          <a:off x="22160864" y="17355565"/>
          <a:ext cx="0" cy="1282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125747</xdr:rowOff>
    </xdr:from>
    <xdr:ext cx="469744" cy="259045"/>
    <xdr:sp macro="" textlink="">
      <xdr:nvSpPr>
        <xdr:cNvPr id="581" name="【庁舎】&#10;一人当たり面積最小値テキスト"/>
        <xdr:cNvSpPr txBox="1"/>
      </xdr:nvSpPr>
      <xdr:spPr>
        <a:xfrm>
          <a:off x="22199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121920</xdr:rowOff>
    </xdr:from>
    <xdr:to>
      <xdr:col>116</xdr:col>
      <xdr:colOff>152400</xdr:colOff>
      <xdr:row>108</xdr:row>
      <xdr:rowOff>121920</xdr:rowOff>
    </xdr:to>
    <xdr:cxnSp macro="">
      <xdr:nvCxnSpPr>
        <xdr:cNvPr id="582" name="直線コネクタ 581"/>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157242</xdr:rowOff>
    </xdr:from>
    <xdr:ext cx="534377" cy="259045"/>
    <xdr:sp macro="" textlink="">
      <xdr:nvSpPr>
        <xdr:cNvPr id="583" name="【庁舎】&#10;一人当たり面積最大値テキスト"/>
        <xdr:cNvSpPr txBox="1"/>
      </xdr:nvSpPr>
      <xdr:spPr>
        <a:xfrm>
          <a:off x="22199600" y="171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39115</xdr:rowOff>
    </xdr:from>
    <xdr:to>
      <xdr:col>116</xdr:col>
      <xdr:colOff>152400</xdr:colOff>
      <xdr:row>101</xdr:row>
      <xdr:rowOff>39115</xdr:rowOff>
    </xdr:to>
    <xdr:cxnSp macro="">
      <xdr:nvCxnSpPr>
        <xdr:cNvPr id="584" name="直線コネクタ 583"/>
        <xdr:cNvCxnSpPr/>
      </xdr:nvCxnSpPr>
      <xdr:spPr>
        <a:xfrm>
          <a:off x="22072600" y="1735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585" name="【庁舎】&#10;一人当たり面積平均値テキスト"/>
        <xdr:cNvSpPr txBox="1"/>
      </xdr:nvSpPr>
      <xdr:spPr>
        <a:xfrm>
          <a:off x="22199600" y="1848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586" name="フローチャート: 判断 585"/>
        <xdr:cNvSpPr/>
      </xdr:nvSpPr>
      <xdr:spPr>
        <a:xfrm>
          <a:off x="221107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157862</xdr:rowOff>
    </xdr:from>
    <xdr:to>
      <xdr:col>112</xdr:col>
      <xdr:colOff>38100</xdr:colOff>
      <xdr:row>108</xdr:row>
      <xdr:rowOff>88012</xdr:rowOff>
    </xdr:to>
    <xdr:sp macro="" textlink="">
      <xdr:nvSpPr>
        <xdr:cNvPr id="587" name="フローチャート: 判断 586"/>
        <xdr:cNvSpPr/>
      </xdr:nvSpPr>
      <xdr:spPr>
        <a:xfrm>
          <a:off x="21272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154939</xdr:rowOff>
    </xdr:from>
    <xdr:to>
      <xdr:col>107</xdr:col>
      <xdr:colOff>101600</xdr:colOff>
      <xdr:row>108</xdr:row>
      <xdr:rowOff>85089</xdr:rowOff>
    </xdr:to>
    <xdr:sp macro="" textlink="">
      <xdr:nvSpPr>
        <xdr:cNvPr id="588" name="フローチャート: 判断 587"/>
        <xdr:cNvSpPr/>
      </xdr:nvSpPr>
      <xdr:spPr>
        <a:xfrm>
          <a:off x="20383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160782</xdr:rowOff>
    </xdr:from>
    <xdr:to>
      <xdr:col>102</xdr:col>
      <xdr:colOff>165100</xdr:colOff>
      <xdr:row>108</xdr:row>
      <xdr:rowOff>90932</xdr:rowOff>
    </xdr:to>
    <xdr:sp macro="" textlink="">
      <xdr:nvSpPr>
        <xdr:cNvPr id="589" name="フローチャート: 判断 588"/>
        <xdr:cNvSpPr/>
      </xdr:nvSpPr>
      <xdr:spPr>
        <a:xfrm>
          <a:off x="19494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164592</xdr:rowOff>
    </xdr:from>
    <xdr:to>
      <xdr:col>98</xdr:col>
      <xdr:colOff>38100</xdr:colOff>
      <xdr:row>108</xdr:row>
      <xdr:rowOff>94742</xdr:rowOff>
    </xdr:to>
    <xdr:sp macro="" textlink="">
      <xdr:nvSpPr>
        <xdr:cNvPr id="590" name="フローチャート: 判断 589"/>
        <xdr:cNvSpPr/>
      </xdr:nvSpPr>
      <xdr:spPr>
        <a:xfrm>
          <a:off x="18605500" y="1850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1" name="テキスト ボックス 5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2" name="テキスト ボックス 5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3" name="テキスト ボックス 5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4" name="テキスト ボックス 5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5" name="テキスト ボックス 5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71120</xdr:rowOff>
    </xdr:from>
    <xdr:to>
      <xdr:col>116</xdr:col>
      <xdr:colOff>114300</xdr:colOff>
      <xdr:row>108</xdr:row>
      <xdr:rowOff>1270</xdr:rowOff>
    </xdr:to>
    <xdr:sp macro="" textlink="">
      <xdr:nvSpPr>
        <xdr:cNvPr id="596" name="楕円 595"/>
        <xdr:cNvSpPr/>
      </xdr:nvSpPr>
      <xdr:spPr>
        <a:xfrm>
          <a:off x="22110700" y="1841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93997</xdr:rowOff>
    </xdr:from>
    <xdr:ext cx="469744" cy="259045"/>
    <xdr:sp macro="" textlink="">
      <xdr:nvSpPr>
        <xdr:cNvPr id="597" name="【庁舎】&#10;一人当たり面積該当値テキスト"/>
        <xdr:cNvSpPr txBox="1"/>
      </xdr:nvSpPr>
      <xdr:spPr>
        <a:xfrm>
          <a:off x="22199600" y="1826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72010</xdr:rowOff>
    </xdr:from>
    <xdr:to>
      <xdr:col>112</xdr:col>
      <xdr:colOff>38100</xdr:colOff>
      <xdr:row>108</xdr:row>
      <xdr:rowOff>2160</xdr:rowOff>
    </xdr:to>
    <xdr:sp macro="" textlink="">
      <xdr:nvSpPr>
        <xdr:cNvPr id="598" name="楕円 597"/>
        <xdr:cNvSpPr/>
      </xdr:nvSpPr>
      <xdr:spPr>
        <a:xfrm>
          <a:off x="21272500" y="1841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121920</xdr:rowOff>
    </xdr:from>
    <xdr:to>
      <xdr:col>116</xdr:col>
      <xdr:colOff>63500</xdr:colOff>
      <xdr:row>107</xdr:row>
      <xdr:rowOff>122810</xdr:rowOff>
    </xdr:to>
    <xdr:cxnSp macro="">
      <xdr:nvCxnSpPr>
        <xdr:cNvPr id="599" name="直線コネクタ 598"/>
        <xdr:cNvCxnSpPr/>
      </xdr:nvCxnSpPr>
      <xdr:spPr>
        <a:xfrm flipV="1">
          <a:off x="21323300" y="18467070"/>
          <a:ext cx="8382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79629</xdr:rowOff>
    </xdr:from>
    <xdr:to>
      <xdr:col>102</xdr:col>
      <xdr:colOff>165100</xdr:colOff>
      <xdr:row>108</xdr:row>
      <xdr:rowOff>9779</xdr:rowOff>
    </xdr:to>
    <xdr:sp macro="" textlink="">
      <xdr:nvSpPr>
        <xdr:cNvPr id="600" name="楕円 599"/>
        <xdr:cNvSpPr/>
      </xdr:nvSpPr>
      <xdr:spPr>
        <a:xfrm>
          <a:off x="19494500" y="1842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82550</xdr:rowOff>
    </xdr:from>
    <xdr:to>
      <xdr:col>98</xdr:col>
      <xdr:colOff>38100</xdr:colOff>
      <xdr:row>108</xdr:row>
      <xdr:rowOff>12700</xdr:rowOff>
    </xdr:to>
    <xdr:sp macro="" textlink="">
      <xdr:nvSpPr>
        <xdr:cNvPr id="601" name="楕円 600"/>
        <xdr:cNvSpPr/>
      </xdr:nvSpPr>
      <xdr:spPr>
        <a:xfrm>
          <a:off x="18605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130429</xdr:rowOff>
    </xdr:from>
    <xdr:to>
      <xdr:col>102</xdr:col>
      <xdr:colOff>114300</xdr:colOff>
      <xdr:row>107</xdr:row>
      <xdr:rowOff>133350</xdr:rowOff>
    </xdr:to>
    <xdr:cxnSp macro="">
      <xdr:nvCxnSpPr>
        <xdr:cNvPr id="602" name="直線コネクタ 601"/>
        <xdr:cNvCxnSpPr/>
      </xdr:nvCxnSpPr>
      <xdr:spPr>
        <a:xfrm flipV="1">
          <a:off x="18656300" y="18475579"/>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79139</xdr:rowOff>
    </xdr:from>
    <xdr:ext cx="469744" cy="259045"/>
    <xdr:sp macro="" textlink="">
      <xdr:nvSpPr>
        <xdr:cNvPr id="603" name="n_1aveValue【庁舎】&#10;一人当たり面積"/>
        <xdr:cNvSpPr txBox="1"/>
      </xdr:nvSpPr>
      <xdr:spPr>
        <a:xfrm>
          <a:off x="210757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101616</xdr:rowOff>
    </xdr:from>
    <xdr:ext cx="469744" cy="259045"/>
    <xdr:sp macro="" textlink="">
      <xdr:nvSpPr>
        <xdr:cNvPr id="604" name="n_2aveValue【庁舎】&#10;一人当たり面積"/>
        <xdr:cNvSpPr txBox="1"/>
      </xdr:nvSpPr>
      <xdr:spPr>
        <a:xfrm>
          <a:off x="20199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82059</xdr:rowOff>
    </xdr:from>
    <xdr:ext cx="469744" cy="259045"/>
    <xdr:sp macro="" textlink="">
      <xdr:nvSpPr>
        <xdr:cNvPr id="605" name="n_3aveValue【庁舎】&#10;一人当たり面積"/>
        <xdr:cNvSpPr txBox="1"/>
      </xdr:nvSpPr>
      <xdr:spPr>
        <a:xfrm>
          <a:off x="19310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85869</xdr:rowOff>
    </xdr:from>
    <xdr:ext cx="469744" cy="259045"/>
    <xdr:sp macro="" textlink="">
      <xdr:nvSpPr>
        <xdr:cNvPr id="606" name="n_4aveValue【庁舎】&#10;一人当たり面積"/>
        <xdr:cNvSpPr txBox="1"/>
      </xdr:nvSpPr>
      <xdr:spPr>
        <a:xfrm>
          <a:off x="18421427" y="18602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18687</xdr:rowOff>
    </xdr:from>
    <xdr:ext cx="469744" cy="259045"/>
    <xdr:sp macro="" textlink="">
      <xdr:nvSpPr>
        <xdr:cNvPr id="607" name="n_1mainValue【庁舎】&#10;一人当たり面積"/>
        <xdr:cNvSpPr txBox="1"/>
      </xdr:nvSpPr>
      <xdr:spPr>
        <a:xfrm>
          <a:off x="21075727" y="1819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26306</xdr:rowOff>
    </xdr:from>
    <xdr:ext cx="469744" cy="259045"/>
    <xdr:sp macro="" textlink="">
      <xdr:nvSpPr>
        <xdr:cNvPr id="608" name="n_3mainValue【庁舎】&#10;一人当たり面積"/>
        <xdr:cNvSpPr txBox="1"/>
      </xdr:nvSpPr>
      <xdr:spPr>
        <a:xfrm>
          <a:off x="19310427" y="1820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29227</xdr:rowOff>
    </xdr:from>
    <xdr:ext cx="469744" cy="259045"/>
    <xdr:sp macro="" textlink="">
      <xdr:nvSpPr>
        <xdr:cNvPr id="609" name="n_4mainValue【庁舎】&#10;一人当たり面積"/>
        <xdr:cNvSpPr txBox="1"/>
      </xdr:nvSpPr>
      <xdr:spPr>
        <a:xfrm>
          <a:off x="18421427" y="1820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庁舎、村民会館及び体育館については有形固定資産減価償却率が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％となっており老朽化が進んでいる。今後これらの施設について修繕や更新が必要となってくるが、更新には多額の費用が必要となるため、計画的な更新や施設の長寿命化などの取組が必要となる。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
434
48.20
1,683,507
1,529,320
16,457
507,983
1,430,638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疎化による人口減少や高齢化に加え、村内に中心となる産業がないことにより、村税等の自主財源も乏しく今後も増加が見込めないため、財政基盤が弱く、令和元年度の財政力指数は前年度から微増の０．１３であり、類似団体の平均である０．２４を大きく下回っている。</a:t>
          </a:r>
        </a:p>
        <a:p>
          <a:r>
            <a:rPr kumimoji="1" lang="ja-JP" altLang="en-US" sz="1300">
              <a:latin typeface="ＭＳ Ｐゴシック" panose="020B0600070205080204" pitchFamily="50" charset="-128"/>
              <a:ea typeface="ＭＳ Ｐゴシック" panose="020B0600070205080204" pitchFamily="50" charset="-128"/>
            </a:rPr>
            <a:t>財源を交付税に頼っている状況ではあるが、人口減少により交付税も将来的に減額となることが予想され、財政的に厳しい状況が続くことが考えられる。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39624</xdr:rowOff>
    </xdr:from>
    <xdr:to>
      <xdr:col>23</xdr:col>
      <xdr:colOff>133350</xdr:colOff>
      <xdr:row>44</xdr:row>
      <xdr:rowOff>49276</xdr:rowOff>
    </xdr:to>
    <xdr:cxnSp macro="">
      <xdr:nvCxnSpPr>
        <xdr:cNvPr id="66" name="直線コネクタ 65"/>
        <xdr:cNvCxnSpPr/>
      </xdr:nvCxnSpPr>
      <xdr:spPr>
        <a:xfrm flipV="1">
          <a:off x="4114800" y="758342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49276</xdr:rowOff>
    </xdr:from>
    <xdr:to>
      <xdr:col>19</xdr:col>
      <xdr:colOff>133350</xdr:colOff>
      <xdr:row>44</xdr:row>
      <xdr:rowOff>58928</xdr:rowOff>
    </xdr:to>
    <xdr:cxnSp macro="">
      <xdr:nvCxnSpPr>
        <xdr:cNvPr id="69" name="直線コネクタ 68"/>
        <xdr:cNvCxnSpPr/>
      </xdr:nvCxnSpPr>
      <xdr:spPr>
        <a:xfrm flipV="1">
          <a:off x="3225800" y="759307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58928</xdr:rowOff>
    </xdr:from>
    <xdr:to>
      <xdr:col>15</xdr:col>
      <xdr:colOff>82550</xdr:colOff>
      <xdr:row>44</xdr:row>
      <xdr:rowOff>68580</xdr:rowOff>
    </xdr:to>
    <xdr:cxnSp macro="">
      <xdr:nvCxnSpPr>
        <xdr:cNvPr id="72" name="直線コネクタ 71"/>
        <xdr:cNvCxnSpPr/>
      </xdr:nvCxnSpPr>
      <xdr:spPr>
        <a:xfrm flipV="1">
          <a:off x="2336800" y="76027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68580</xdr:rowOff>
    </xdr:to>
    <xdr:cxnSp macro="">
      <xdr:nvCxnSpPr>
        <xdr:cNvPr id="75" name="直線コネクタ 74"/>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15494</xdr:rowOff>
    </xdr:from>
    <xdr:to>
      <xdr:col>7</xdr:col>
      <xdr:colOff>31750</xdr:colOff>
      <xdr:row>43</xdr:row>
      <xdr:rowOff>117094</xdr:rowOff>
    </xdr:to>
    <xdr:sp macro="" textlink="">
      <xdr:nvSpPr>
        <xdr:cNvPr id="78" name="フローチャート: 判断 77"/>
        <xdr:cNvSpPr/>
      </xdr:nvSpPr>
      <xdr:spPr>
        <a:xfrm>
          <a:off x="1397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127271</xdr:rowOff>
    </xdr:from>
    <xdr:ext cx="762000" cy="259045"/>
    <xdr:sp macro="" textlink="">
      <xdr:nvSpPr>
        <xdr:cNvPr id="79" name="テキスト ボックス 78"/>
        <xdr:cNvSpPr txBox="1"/>
      </xdr:nvSpPr>
      <xdr:spPr>
        <a:xfrm>
          <a:off x="1066800" y="715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160274</xdr:rowOff>
    </xdr:from>
    <xdr:to>
      <xdr:col>23</xdr:col>
      <xdr:colOff>184150</xdr:colOff>
      <xdr:row>44</xdr:row>
      <xdr:rowOff>90424</xdr:rowOff>
    </xdr:to>
    <xdr:sp macro="" textlink="">
      <xdr:nvSpPr>
        <xdr:cNvPr id="85" name="楕円 84"/>
        <xdr:cNvSpPr/>
      </xdr:nvSpPr>
      <xdr:spPr>
        <a:xfrm>
          <a:off x="4902200" y="753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56151</xdr:rowOff>
    </xdr:from>
    <xdr:ext cx="762000" cy="259045"/>
    <xdr:sp macro="" textlink="">
      <xdr:nvSpPr>
        <xdr:cNvPr id="86" name="財政力該当値テキスト"/>
        <xdr:cNvSpPr txBox="1"/>
      </xdr:nvSpPr>
      <xdr:spPr>
        <a:xfrm>
          <a:off x="5041900" y="742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169926</xdr:rowOff>
    </xdr:from>
    <xdr:to>
      <xdr:col>19</xdr:col>
      <xdr:colOff>184150</xdr:colOff>
      <xdr:row>44</xdr:row>
      <xdr:rowOff>100076</xdr:rowOff>
    </xdr:to>
    <xdr:sp macro="" textlink="">
      <xdr:nvSpPr>
        <xdr:cNvPr id="87" name="楕円 86"/>
        <xdr:cNvSpPr/>
      </xdr:nvSpPr>
      <xdr:spPr>
        <a:xfrm>
          <a:off x="4064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84853</xdr:rowOff>
    </xdr:from>
    <xdr:ext cx="736600" cy="259045"/>
    <xdr:sp macro="" textlink="">
      <xdr:nvSpPr>
        <xdr:cNvPr id="88" name="テキスト ボックス 87"/>
        <xdr:cNvSpPr txBox="1"/>
      </xdr:nvSpPr>
      <xdr:spPr>
        <a:xfrm>
          <a:off x="3733800" y="7628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8128</xdr:rowOff>
    </xdr:from>
    <xdr:to>
      <xdr:col>15</xdr:col>
      <xdr:colOff>133350</xdr:colOff>
      <xdr:row>44</xdr:row>
      <xdr:rowOff>109728</xdr:rowOff>
    </xdr:to>
    <xdr:sp macro="" textlink="">
      <xdr:nvSpPr>
        <xdr:cNvPr id="89" name="楕円 88"/>
        <xdr:cNvSpPr/>
      </xdr:nvSpPr>
      <xdr:spPr>
        <a:xfrm>
          <a:off x="3175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94505</xdr:rowOff>
    </xdr:from>
    <xdr:ext cx="762000" cy="259045"/>
    <xdr:sp macro="" textlink="">
      <xdr:nvSpPr>
        <xdr:cNvPr id="90" name="テキスト ボックス 89"/>
        <xdr:cNvSpPr txBox="1"/>
      </xdr:nvSpPr>
      <xdr:spPr>
        <a:xfrm>
          <a:off x="2844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1" name="楕円 90"/>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2" name="テキスト ボックス 91"/>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17780</xdr:rowOff>
    </xdr:from>
    <xdr:to>
      <xdr:col>7</xdr:col>
      <xdr:colOff>31750</xdr:colOff>
      <xdr:row>44</xdr:row>
      <xdr:rowOff>119380</xdr:rowOff>
    </xdr:to>
    <xdr:sp macro="" textlink="">
      <xdr:nvSpPr>
        <xdr:cNvPr id="93" name="楕円 92"/>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104157</xdr:rowOff>
    </xdr:from>
    <xdr:ext cx="762000" cy="259045"/>
    <xdr:sp macro="" textlink="">
      <xdr:nvSpPr>
        <xdr:cNvPr id="94" name="テキスト ボックス 93"/>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平成１８年以降、行財政改革等に努めた結果、徐々に経常収支比率は改善されてきており、平成３０年度以降悪化し、令和元年度は９５．１％と類似団体平均を上回っている。　今後も、公債費などの義務的経費の増加が見込まれているため、歳出削減や新たな財源確保等を図っていき、一層の行政の効率化に努める必要がある。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125836</xdr:rowOff>
    </xdr:from>
    <xdr:to>
      <xdr:col>23</xdr:col>
      <xdr:colOff>133350</xdr:colOff>
      <xdr:row>64</xdr:row>
      <xdr:rowOff>170074</xdr:rowOff>
    </xdr:to>
    <xdr:cxnSp macro="">
      <xdr:nvCxnSpPr>
        <xdr:cNvPr id="129" name="直線コネクタ 128"/>
        <xdr:cNvCxnSpPr/>
      </xdr:nvCxnSpPr>
      <xdr:spPr>
        <a:xfrm flipV="1">
          <a:off x="4114800" y="11098636"/>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144463</xdr:rowOff>
    </xdr:from>
    <xdr:to>
      <xdr:col>19</xdr:col>
      <xdr:colOff>133350</xdr:colOff>
      <xdr:row>64</xdr:row>
      <xdr:rowOff>170074</xdr:rowOff>
    </xdr:to>
    <xdr:cxnSp macro="">
      <xdr:nvCxnSpPr>
        <xdr:cNvPr id="132" name="直線コネクタ 131"/>
        <xdr:cNvCxnSpPr/>
      </xdr:nvCxnSpPr>
      <xdr:spPr>
        <a:xfrm>
          <a:off x="3225800" y="10945813"/>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149013</xdr:rowOff>
    </xdr:from>
    <xdr:to>
      <xdr:col>15</xdr:col>
      <xdr:colOff>82550</xdr:colOff>
      <xdr:row>63</xdr:row>
      <xdr:rowOff>144463</xdr:rowOff>
    </xdr:to>
    <xdr:cxnSp macro="">
      <xdr:nvCxnSpPr>
        <xdr:cNvPr id="135" name="直線コネクタ 134"/>
        <xdr:cNvCxnSpPr/>
      </xdr:nvCxnSpPr>
      <xdr:spPr>
        <a:xfrm>
          <a:off x="2336800" y="10778913"/>
          <a:ext cx="889000" cy="16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16633</xdr:rowOff>
    </xdr:from>
    <xdr:ext cx="762000" cy="259045"/>
    <xdr:sp macro="" textlink="">
      <xdr:nvSpPr>
        <xdr:cNvPr id="137" name="テキスト ボックス 136"/>
        <xdr:cNvSpPr txBox="1"/>
      </xdr:nvSpPr>
      <xdr:spPr>
        <a:xfrm>
          <a:off x="2844800" y="1098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38418</xdr:rowOff>
    </xdr:from>
    <xdr:to>
      <xdr:col>11</xdr:col>
      <xdr:colOff>31750</xdr:colOff>
      <xdr:row>62</xdr:row>
      <xdr:rowOff>149013</xdr:rowOff>
    </xdr:to>
    <xdr:cxnSp macro="">
      <xdr:nvCxnSpPr>
        <xdr:cNvPr id="138" name="直線コネクタ 137"/>
        <xdr:cNvCxnSpPr/>
      </xdr:nvCxnSpPr>
      <xdr:spPr>
        <a:xfrm>
          <a:off x="1447800" y="10668318"/>
          <a:ext cx="8890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131780</xdr:rowOff>
    </xdr:from>
    <xdr:ext cx="762000" cy="259045"/>
    <xdr:sp macro="" textlink="">
      <xdr:nvSpPr>
        <xdr:cNvPr id="140" name="テキスト ボックス 139"/>
        <xdr:cNvSpPr txBox="1"/>
      </xdr:nvSpPr>
      <xdr:spPr>
        <a:xfrm>
          <a:off x="1955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100224</xdr:rowOff>
    </xdr:from>
    <xdr:to>
      <xdr:col>7</xdr:col>
      <xdr:colOff>31750</xdr:colOff>
      <xdr:row>63</xdr:row>
      <xdr:rowOff>30374</xdr:rowOff>
    </xdr:to>
    <xdr:sp macro="" textlink="">
      <xdr:nvSpPr>
        <xdr:cNvPr id="141" name="フローチャート: 判断 140"/>
        <xdr:cNvSpPr/>
      </xdr:nvSpPr>
      <xdr:spPr>
        <a:xfrm>
          <a:off x="1397000" y="1073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15151</xdr:rowOff>
    </xdr:from>
    <xdr:ext cx="762000" cy="259045"/>
    <xdr:sp macro="" textlink="">
      <xdr:nvSpPr>
        <xdr:cNvPr id="142" name="テキスト ボックス 141"/>
        <xdr:cNvSpPr txBox="1"/>
      </xdr:nvSpPr>
      <xdr:spPr>
        <a:xfrm>
          <a:off x="1066800" y="1081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75036</xdr:rowOff>
    </xdr:from>
    <xdr:to>
      <xdr:col>23</xdr:col>
      <xdr:colOff>184150</xdr:colOff>
      <xdr:row>65</xdr:row>
      <xdr:rowOff>5186</xdr:rowOff>
    </xdr:to>
    <xdr:sp macro="" textlink="">
      <xdr:nvSpPr>
        <xdr:cNvPr id="148" name="楕円 147"/>
        <xdr:cNvSpPr/>
      </xdr:nvSpPr>
      <xdr:spPr>
        <a:xfrm>
          <a:off x="4902200" y="1104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47113</xdr:rowOff>
    </xdr:from>
    <xdr:ext cx="762000" cy="259045"/>
    <xdr:sp macro="" textlink="">
      <xdr:nvSpPr>
        <xdr:cNvPr id="149" name="財政構造の弾力性該当値テキスト"/>
        <xdr:cNvSpPr txBox="1"/>
      </xdr:nvSpPr>
      <xdr:spPr>
        <a:xfrm>
          <a:off x="5041900" y="1101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119274</xdr:rowOff>
    </xdr:from>
    <xdr:to>
      <xdr:col>19</xdr:col>
      <xdr:colOff>184150</xdr:colOff>
      <xdr:row>65</xdr:row>
      <xdr:rowOff>49424</xdr:rowOff>
    </xdr:to>
    <xdr:sp macro="" textlink="">
      <xdr:nvSpPr>
        <xdr:cNvPr id="150" name="楕円 149"/>
        <xdr:cNvSpPr/>
      </xdr:nvSpPr>
      <xdr:spPr>
        <a:xfrm>
          <a:off x="4064000" y="110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34201</xdr:rowOff>
    </xdr:from>
    <xdr:ext cx="736600" cy="259045"/>
    <xdr:sp macro="" textlink="">
      <xdr:nvSpPr>
        <xdr:cNvPr id="151" name="テキスト ボックス 150"/>
        <xdr:cNvSpPr txBox="1"/>
      </xdr:nvSpPr>
      <xdr:spPr>
        <a:xfrm>
          <a:off x="3733800" y="11178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93663</xdr:rowOff>
    </xdr:from>
    <xdr:to>
      <xdr:col>15</xdr:col>
      <xdr:colOff>133350</xdr:colOff>
      <xdr:row>64</xdr:row>
      <xdr:rowOff>23813</xdr:rowOff>
    </xdr:to>
    <xdr:sp macro="" textlink="">
      <xdr:nvSpPr>
        <xdr:cNvPr id="152" name="楕円 151"/>
        <xdr:cNvSpPr/>
      </xdr:nvSpPr>
      <xdr:spPr>
        <a:xfrm>
          <a:off x="3175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33990</xdr:rowOff>
    </xdr:from>
    <xdr:ext cx="762000" cy="259045"/>
    <xdr:sp macro="" textlink="">
      <xdr:nvSpPr>
        <xdr:cNvPr id="153" name="テキスト ボックス 152"/>
        <xdr:cNvSpPr txBox="1"/>
      </xdr:nvSpPr>
      <xdr:spPr>
        <a:xfrm>
          <a:off x="2844800" y="1066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98213</xdr:rowOff>
    </xdr:from>
    <xdr:to>
      <xdr:col>11</xdr:col>
      <xdr:colOff>82550</xdr:colOff>
      <xdr:row>63</xdr:row>
      <xdr:rowOff>28363</xdr:rowOff>
    </xdr:to>
    <xdr:sp macro="" textlink="">
      <xdr:nvSpPr>
        <xdr:cNvPr id="154" name="楕円 153"/>
        <xdr:cNvSpPr/>
      </xdr:nvSpPr>
      <xdr:spPr>
        <a:xfrm>
          <a:off x="2286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55" name="テキスト ボックス 154"/>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159068</xdr:rowOff>
    </xdr:from>
    <xdr:to>
      <xdr:col>7</xdr:col>
      <xdr:colOff>31750</xdr:colOff>
      <xdr:row>62</xdr:row>
      <xdr:rowOff>89218</xdr:rowOff>
    </xdr:to>
    <xdr:sp macro="" textlink="">
      <xdr:nvSpPr>
        <xdr:cNvPr id="156" name="楕円 155"/>
        <xdr:cNvSpPr/>
      </xdr:nvSpPr>
      <xdr:spPr>
        <a:xfrm>
          <a:off x="1397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99395</xdr:rowOff>
    </xdr:from>
    <xdr:ext cx="762000" cy="259045"/>
    <xdr:sp macro="" textlink="">
      <xdr:nvSpPr>
        <xdr:cNvPr id="157" name="テキスト ボックス 156"/>
        <xdr:cNvSpPr txBox="1"/>
      </xdr:nvSpPr>
      <xdr:spPr>
        <a:xfrm>
          <a:off x="1066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[1,670,793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令和元年度における人口一人当たりの人件費・物件費の決算額は、</a:t>
          </a:r>
          <a:r>
            <a:rPr kumimoji="1" lang="en-US" altLang="ja-JP" sz="1300">
              <a:latin typeface="ＭＳ Ｐゴシック" panose="020B0600070205080204" pitchFamily="50" charset="-128"/>
              <a:ea typeface="ＭＳ Ｐゴシック" panose="020B0600070205080204" pitchFamily="50" charset="-128"/>
            </a:rPr>
            <a:t>1,670,793</a:t>
          </a:r>
          <a:r>
            <a:rPr kumimoji="1" lang="ja-JP" altLang="en-US" sz="1300">
              <a:latin typeface="ＭＳ Ｐゴシック" panose="020B0600070205080204" pitchFamily="50" charset="-128"/>
              <a:ea typeface="ＭＳ Ｐゴシック" panose="020B0600070205080204" pitchFamily="50" charset="-128"/>
            </a:rPr>
            <a:t>円と依然高い水準にあるがその原因としては、当村の人口がわずか４５０人程度と極端に少ないことに対してふるさと納税関係に係る経費が大きく影響している。</a:t>
          </a:r>
        </a:p>
        <a:p>
          <a:r>
            <a:rPr kumimoji="1" lang="ja-JP" altLang="en-US" sz="1300">
              <a:latin typeface="ＭＳ Ｐゴシック" panose="020B0600070205080204" pitchFamily="50" charset="-128"/>
              <a:ea typeface="ＭＳ Ｐゴシック" panose="020B0600070205080204" pitchFamily="50" charset="-128"/>
            </a:rPr>
            <a:t>　令和元年度はふるさと納税収入が減少したものの、村の貴重な財源であり今後も大きく活用する共に、再任用職員の活用や、経費の見直しにより物件費を抑える取組が必要となる。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167756</xdr:rowOff>
    </xdr:from>
    <xdr:to>
      <xdr:col>23</xdr:col>
      <xdr:colOff>133350</xdr:colOff>
      <xdr:row>87</xdr:row>
      <xdr:rowOff>72490</xdr:rowOff>
    </xdr:to>
    <xdr:cxnSp macro="">
      <xdr:nvCxnSpPr>
        <xdr:cNvPr id="186" name="直線コネクタ 185"/>
        <xdr:cNvCxnSpPr/>
      </xdr:nvCxnSpPr>
      <xdr:spPr>
        <a:xfrm flipV="1">
          <a:off x="4953000" y="13883756"/>
          <a:ext cx="0" cy="1104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44567</xdr:rowOff>
    </xdr:from>
    <xdr:ext cx="762000" cy="259045"/>
    <xdr:sp macro="" textlink="">
      <xdr:nvSpPr>
        <xdr:cNvPr id="187" name="人件費・物件費等の状況最小値テキスト"/>
        <xdr:cNvSpPr txBox="1"/>
      </xdr:nvSpPr>
      <xdr:spPr>
        <a:xfrm>
          <a:off x="5041900" y="1496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72490</xdr:rowOff>
    </xdr:from>
    <xdr:to>
      <xdr:col>24</xdr:col>
      <xdr:colOff>12700</xdr:colOff>
      <xdr:row>87</xdr:row>
      <xdr:rowOff>72490</xdr:rowOff>
    </xdr:to>
    <xdr:cxnSp macro="">
      <xdr:nvCxnSpPr>
        <xdr:cNvPr id="188" name="直線コネクタ 187"/>
        <xdr:cNvCxnSpPr/>
      </xdr:nvCxnSpPr>
      <xdr:spPr>
        <a:xfrm>
          <a:off x="4864100" y="1498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82683</xdr:rowOff>
    </xdr:from>
    <xdr:ext cx="762000" cy="259045"/>
    <xdr:sp macro="" textlink="">
      <xdr:nvSpPr>
        <xdr:cNvPr id="189" name="人件費・物件費等の状況最大値テキスト"/>
        <xdr:cNvSpPr txBox="1"/>
      </xdr:nvSpPr>
      <xdr:spPr>
        <a:xfrm>
          <a:off x="5041900" y="13627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167756</xdr:rowOff>
    </xdr:from>
    <xdr:to>
      <xdr:col>24</xdr:col>
      <xdr:colOff>12700</xdr:colOff>
      <xdr:row>80</xdr:row>
      <xdr:rowOff>167756</xdr:rowOff>
    </xdr:to>
    <xdr:cxnSp macro="">
      <xdr:nvCxnSpPr>
        <xdr:cNvPr id="190" name="直線コネクタ 189"/>
        <xdr:cNvCxnSpPr/>
      </xdr:nvCxnSpPr>
      <xdr:spPr>
        <a:xfrm>
          <a:off x="4864100" y="1388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70803</xdr:rowOff>
    </xdr:from>
    <xdr:to>
      <xdr:col>23</xdr:col>
      <xdr:colOff>133350</xdr:colOff>
      <xdr:row>88</xdr:row>
      <xdr:rowOff>147213</xdr:rowOff>
    </xdr:to>
    <xdr:cxnSp macro="">
      <xdr:nvCxnSpPr>
        <xdr:cNvPr id="191" name="直線コネクタ 190"/>
        <xdr:cNvCxnSpPr/>
      </xdr:nvCxnSpPr>
      <xdr:spPr>
        <a:xfrm flipV="1">
          <a:off x="4114800" y="14472603"/>
          <a:ext cx="838200" cy="76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80001</xdr:rowOff>
    </xdr:from>
    <xdr:ext cx="762000" cy="259045"/>
    <xdr:sp macro="" textlink="">
      <xdr:nvSpPr>
        <xdr:cNvPr id="192" name="人件費・物件費等の状況平均値テキスト"/>
        <xdr:cNvSpPr txBox="1"/>
      </xdr:nvSpPr>
      <xdr:spPr>
        <a:xfrm>
          <a:off x="5041900" y="13796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63474</xdr:rowOff>
    </xdr:from>
    <xdr:to>
      <xdr:col>23</xdr:col>
      <xdr:colOff>184150</xdr:colOff>
      <xdr:row>81</xdr:row>
      <xdr:rowOff>165074</xdr:rowOff>
    </xdr:to>
    <xdr:sp macro="" textlink="">
      <xdr:nvSpPr>
        <xdr:cNvPr id="193" name="フローチャート: 判断 192"/>
        <xdr:cNvSpPr/>
      </xdr:nvSpPr>
      <xdr:spPr>
        <a:xfrm>
          <a:off x="4902200" y="1395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11593</xdr:rowOff>
    </xdr:from>
    <xdr:to>
      <xdr:col>19</xdr:col>
      <xdr:colOff>133350</xdr:colOff>
      <xdr:row>88</xdr:row>
      <xdr:rowOff>147213</xdr:rowOff>
    </xdr:to>
    <xdr:cxnSp macro="">
      <xdr:nvCxnSpPr>
        <xdr:cNvPr id="194" name="直線コネクタ 193"/>
        <xdr:cNvCxnSpPr/>
      </xdr:nvCxnSpPr>
      <xdr:spPr>
        <a:xfrm>
          <a:off x="3225800" y="15099193"/>
          <a:ext cx="889000" cy="1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63145</xdr:rowOff>
    </xdr:from>
    <xdr:to>
      <xdr:col>19</xdr:col>
      <xdr:colOff>184150</xdr:colOff>
      <xdr:row>81</xdr:row>
      <xdr:rowOff>164745</xdr:rowOff>
    </xdr:to>
    <xdr:sp macro="" textlink="">
      <xdr:nvSpPr>
        <xdr:cNvPr id="195" name="フローチャート: 判断 194"/>
        <xdr:cNvSpPr/>
      </xdr:nvSpPr>
      <xdr:spPr>
        <a:xfrm>
          <a:off x="4064000" y="139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3472</xdr:rowOff>
    </xdr:from>
    <xdr:ext cx="736600" cy="259045"/>
    <xdr:sp macro="" textlink="">
      <xdr:nvSpPr>
        <xdr:cNvPr id="196" name="テキスト ボックス 195"/>
        <xdr:cNvSpPr txBox="1"/>
      </xdr:nvSpPr>
      <xdr:spPr>
        <a:xfrm>
          <a:off x="3733800" y="1371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114176</xdr:rowOff>
    </xdr:from>
    <xdr:to>
      <xdr:col>15</xdr:col>
      <xdr:colOff>82550</xdr:colOff>
      <xdr:row>88</xdr:row>
      <xdr:rowOff>11593</xdr:rowOff>
    </xdr:to>
    <xdr:cxnSp macro="">
      <xdr:nvCxnSpPr>
        <xdr:cNvPr id="197" name="直線コネクタ 196"/>
        <xdr:cNvCxnSpPr/>
      </xdr:nvCxnSpPr>
      <xdr:spPr>
        <a:xfrm>
          <a:off x="2336800" y="14344526"/>
          <a:ext cx="889000" cy="75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65181</xdr:rowOff>
    </xdr:from>
    <xdr:to>
      <xdr:col>15</xdr:col>
      <xdr:colOff>133350</xdr:colOff>
      <xdr:row>81</xdr:row>
      <xdr:rowOff>166781</xdr:rowOff>
    </xdr:to>
    <xdr:sp macro="" textlink="">
      <xdr:nvSpPr>
        <xdr:cNvPr id="198" name="フローチャート: 判断 197"/>
        <xdr:cNvSpPr/>
      </xdr:nvSpPr>
      <xdr:spPr>
        <a:xfrm>
          <a:off x="3175000" y="1395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5508</xdr:rowOff>
    </xdr:from>
    <xdr:ext cx="762000" cy="259045"/>
    <xdr:sp macro="" textlink="">
      <xdr:nvSpPr>
        <xdr:cNvPr id="199" name="テキスト ボックス 198"/>
        <xdr:cNvSpPr txBox="1"/>
      </xdr:nvSpPr>
      <xdr:spPr>
        <a:xfrm>
          <a:off x="2844800" y="1372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120506</xdr:rowOff>
    </xdr:from>
    <xdr:to>
      <xdr:col>11</xdr:col>
      <xdr:colOff>31750</xdr:colOff>
      <xdr:row>83</xdr:row>
      <xdr:rowOff>114176</xdr:rowOff>
    </xdr:to>
    <xdr:cxnSp macro="">
      <xdr:nvCxnSpPr>
        <xdr:cNvPr id="200" name="直線コネクタ 199"/>
        <xdr:cNvCxnSpPr/>
      </xdr:nvCxnSpPr>
      <xdr:spPr>
        <a:xfrm>
          <a:off x="1447800" y="14179406"/>
          <a:ext cx="889000" cy="16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60685</xdr:rowOff>
    </xdr:from>
    <xdr:to>
      <xdr:col>11</xdr:col>
      <xdr:colOff>82550</xdr:colOff>
      <xdr:row>81</xdr:row>
      <xdr:rowOff>162285</xdr:rowOff>
    </xdr:to>
    <xdr:sp macro="" textlink="">
      <xdr:nvSpPr>
        <xdr:cNvPr id="201" name="フローチャート: 判断 200"/>
        <xdr:cNvSpPr/>
      </xdr:nvSpPr>
      <xdr:spPr>
        <a:xfrm>
          <a:off x="2286000" y="1394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1012</xdr:rowOff>
    </xdr:from>
    <xdr:ext cx="762000" cy="259045"/>
    <xdr:sp macro="" textlink="">
      <xdr:nvSpPr>
        <xdr:cNvPr id="202" name="テキスト ボックス 201"/>
        <xdr:cNvSpPr txBox="1"/>
      </xdr:nvSpPr>
      <xdr:spPr>
        <a:xfrm>
          <a:off x="1955800" y="1371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61736</xdr:rowOff>
    </xdr:from>
    <xdr:to>
      <xdr:col>7</xdr:col>
      <xdr:colOff>31750</xdr:colOff>
      <xdr:row>81</xdr:row>
      <xdr:rowOff>163336</xdr:rowOff>
    </xdr:to>
    <xdr:sp macro="" textlink="">
      <xdr:nvSpPr>
        <xdr:cNvPr id="203" name="フローチャート: 判断 202"/>
        <xdr:cNvSpPr/>
      </xdr:nvSpPr>
      <xdr:spPr>
        <a:xfrm>
          <a:off x="1397000" y="139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2063</xdr:rowOff>
    </xdr:from>
    <xdr:ext cx="762000" cy="259045"/>
    <xdr:sp macro="" textlink="">
      <xdr:nvSpPr>
        <xdr:cNvPr id="204" name="テキスト ボックス 203"/>
        <xdr:cNvSpPr txBox="1"/>
      </xdr:nvSpPr>
      <xdr:spPr>
        <a:xfrm>
          <a:off x="1066800" y="13718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20003</xdr:rowOff>
    </xdr:from>
    <xdr:to>
      <xdr:col>23</xdr:col>
      <xdr:colOff>184150</xdr:colOff>
      <xdr:row>84</xdr:row>
      <xdr:rowOff>121603</xdr:rowOff>
    </xdr:to>
    <xdr:sp macro="" textlink="">
      <xdr:nvSpPr>
        <xdr:cNvPr id="210" name="楕円 209"/>
        <xdr:cNvSpPr/>
      </xdr:nvSpPr>
      <xdr:spPr>
        <a:xfrm>
          <a:off x="4902200" y="1442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163530</xdr:rowOff>
    </xdr:from>
    <xdr:ext cx="762000" cy="259045"/>
    <xdr:sp macro="" textlink="">
      <xdr:nvSpPr>
        <xdr:cNvPr id="211" name="人件費・物件費等の状況該当値テキスト"/>
        <xdr:cNvSpPr txBox="1"/>
      </xdr:nvSpPr>
      <xdr:spPr>
        <a:xfrm>
          <a:off x="5041900" y="1439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96413</xdr:rowOff>
    </xdr:from>
    <xdr:to>
      <xdr:col>19</xdr:col>
      <xdr:colOff>184150</xdr:colOff>
      <xdr:row>89</xdr:row>
      <xdr:rowOff>26563</xdr:rowOff>
    </xdr:to>
    <xdr:sp macro="" textlink="">
      <xdr:nvSpPr>
        <xdr:cNvPr id="212" name="楕円 211"/>
        <xdr:cNvSpPr/>
      </xdr:nvSpPr>
      <xdr:spPr>
        <a:xfrm>
          <a:off x="4064000" y="1518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11340</xdr:rowOff>
    </xdr:from>
    <xdr:ext cx="736600" cy="259045"/>
    <xdr:sp macro="" textlink="">
      <xdr:nvSpPr>
        <xdr:cNvPr id="213" name="テキスト ボックス 212"/>
        <xdr:cNvSpPr txBox="1"/>
      </xdr:nvSpPr>
      <xdr:spPr>
        <a:xfrm>
          <a:off x="3733800" y="15270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132243</xdr:rowOff>
    </xdr:from>
    <xdr:to>
      <xdr:col>15</xdr:col>
      <xdr:colOff>133350</xdr:colOff>
      <xdr:row>88</xdr:row>
      <xdr:rowOff>62393</xdr:rowOff>
    </xdr:to>
    <xdr:sp macro="" textlink="">
      <xdr:nvSpPr>
        <xdr:cNvPr id="214" name="楕円 213"/>
        <xdr:cNvSpPr/>
      </xdr:nvSpPr>
      <xdr:spPr>
        <a:xfrm>
          <a:off x="3175000" y="1504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47170</xdr:rowOff>
    </xdr:from>
    <xdr:ext cx="762000" cy="259045"/>
    <xdr:sp macro="" textlink="">
      <xdr:nvSpPr>
        <xdr:cNvPr id="215" name="テキスト ボックス 214"/>
        <xdr:cNvSpPr txBox="1"/>
      </xdr:nvSpPr>
      <xdr:spPr>
        <a:xfrm>
          <a:off x="2844800" y="15134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63376</xdr:rowOff>
    </xdr:from>
    <xdr:to>
      <xdr:col>11</xdr:col>
      <xdr:colOff>82550</xdr:colOff>
      <xdr:row>83</xdr:row>
      <xdr:rowOff>164976</xdr:rowOff>
    </xdr:to>
    <xdr:sp macro="" textlink="">
      <xdr:nvSpPr>
        <xdr:cNvPr id="216" name="楕円 215"/>
        <xdr:cNvSpPr/>
      </xdr:nvSpPr>
      <xdr:spPr>
        <a:xfrm>
          <a:off x="2286000" y="1429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149753</xdr:rowOff>
    </xdr:from>
    <xdr:ext cx="762000" cy="259045"/>
    <xdr:sp macro="" textlink="">
      <xdr:nvSpPr>
        <xdr:cNvPr id="217" name="テキスト ボックス 216"/>
        <xdr:cNvSpPr txBox="1"/>
      </xdr:nvSpPr>
      <xdr:spPr>
        <a:xfrm>
          <a:off x="1955800" y="1438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69706</xdr:rowOff>
    </xdr:from>
    <xdr:to>
      <xdr:col>7</xdr:col>
      <xdr:colOff>31750</xdr:colOff>
      <xdr:row>82</xdr:row>
      <xdr:rowOff>171306</xdr:rowOff>
    </xdr:to>
    <xdr:sp macro="" textlink="">
      <xdr:nvSpPr>
        <xdr:cNvPr id="218" name="楕円 217"/>
        <xdr:cNvSpPr/>
      </xdr:nvSpPr>
      <xdr:spPr>
        <a:xfrm>
          <a:off x="1397000" y="1412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156083</xdr:rowOff>
    </xdr:from>
    <xdr:ext cx="762000" cy="259045"/>
    <xdr:sp macro="" textlink="">
      <xdr:nvSpPr>
        <xdr:cNvPr id="219" name="テキスト ボックス 218"/>
        <xdr:cNvSpPr txBox="1"/>
      </xdr:nvSpPr>
      <xdr:spPr>
        <a:xfrm>
          <a:off x="1066800" y="1421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平成２３年度以降、職員の退職及び新規採用を行ったため、職員の年齢構成が変動し、ラスパイレス指数は下落していたが近年は上昇傾向にある。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職員の定年が近いため、今後は再任用職員の活用により、人件費の削減に努める。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6" name="直線コネクタ 245"/>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7" name="給与水準   （国との比較）最小値テキスト"/>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8" name="直線コネクタ 247"/>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9" name="給与水準   （国との比較）最大値テキスト"/>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50" name="直線コネクタ 249"/>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128015</xdr:rowOff>
    </xdr:from>
    <xdr:to>
      <xdr:col>81</xdr:col>
      <xdr:colOff>44450</xdr:colOff>
      <xdr:row>87</xdr:row>
      <xdr:rowOff>166624</xdr:rowOff>
    </xdr:to>
    <xdr:cxnSp macro="">
      <xdr:nvCxnSpPr>
        <xdr:cNvPr id="251" name="直線コネクタ 250"/>
        <xdr:cNvCxnSpPr/>
      </xdr:nvCxnSpPr>
      <xdr:spPr>
        <a:xfrm>
          <a:off x="16179800" y="15044165"/>
          <a:ext cx="8382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74440</xdr:rowOff>
    </xdr:from>
    <xdr:ext cx="762000" cy="259045"/>
    <xdr:sp macro="" textlink="">
      <xdr:nvSpPr>
        <xdr:cNvPr id="252" name="給与水準   （国との比較）平均値テキスト"/>
        <xdr:cNvSpPr txBox="1"/>
      </xdr:nvSpPr>
      <xdr:spPr>
        <a:xfrm>
          <a:off x="17106900" y="14819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3" name="フローチャート: 判断 252"/>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128015</xdr:rowOff>
    </xdr:to>
    <xdr:cxnSp macro="">
      <xdr:nvCxnSpPr>
        <xdr:cNvPr id="254" name="直線コネクタ 253"/>
        <xdr:cNvCxnSpPr/>
      </xdr:nvCxnSpPr>
      <xdr:spPr>
        <a:xfrm>
          <a:off x="15290800" y="14991080"/>
          <a:ext cx="8890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5" name="フローチャート: 判断 254"/>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169690</xdr:rowOff>
    </xdr:from>
    <xdr:ext cx="736600" cy="259045"/>
    <xdr:sp macro="" textlink="">
      <xdr:nvSpPr>
        <xdr:cNvPr id="256" name="テキスト ボックス 255"/>
        <xdr:cNvSpPr txBox="1"/>
      </xdr:nvSpPr>
      <xdr:spPr>
        <a:xfrm>
          <a:off x="15798800" y="14742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87</xdr:row>
      <xdr:rowOff>152146</xdr:rowOff>
    </xdr:to>
    <xdr:cxnSp macro="">
      <xdr:nvCxnSpPr>
        <xdr:cNvPr id="257" name="直線コネクタ 256"/>
        <xdr:cNvCxnSpPr/>
      </xdr:nvCxnSpPr>
      <xdr:spPr>
        <a:xfrm flipV="1">
          <a:off x="14401800" y="149910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8" name="フローチャート: 判断 257"/>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9" name="テキスト ボックス 258"/>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152146</xdr:rowOff>
    </xdr:from>
    <xdr:to>
      <xdr:col>68</xdr:col>
      <xdr:colOff>152400</xdr:colOff>
      <xdr:row>88</xdr:row>
      <xdr:rowOff>53087</xdr:rowOff>
    </xdr:to>
    <xdr:cxnSp macro="">
      <xdr:nvCxnSpPr>
        <xdr:cNvPr id="260" name="直線コネクタ 259"/>
        <xdr:cNvCxnSpPr/>
      </xdr:nvCxnSpPr>
      <xdr:spPr>
        <a:xfrm flipV="1">
          <a:off x="13512800" y="150682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61" name="フローチャート: 判断 260"/>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22369</xdr:rowOff>
    </xdr:from>
    <xdr:ext cx="762000" cy="259045"/>
    <xdr:sp macro="" textlink="">
      <xdr:nvSpPr>
        <xdr:cNvPr id="262" name="テキスト ボックス 261"/>
        <xdr:cNvSpPr txBox="1"/>
      </xdr:nvSpPr>
      <xdr:spPr>
        <a:xfrm>
          <a:off x="14020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96520</xdr:rowOff>
    </xdr:from>
    <xdr:to>
      <xdr:col>64</xdr:col>
      <xdr:colOff>152400</xdr:colOff>
      <xdr:row>88</xdr:row>
      <xdr:rowOff>26670</xdr:rowOff>
    </xdr:to>
    <xdr:sp macro="" textlink="">
      <xdr:nvSpPr>
        <xdr:cNvPr id="263" name="フローチャート: 判断 262"/>
        <xdr:cNvSpPr/>
      </xdr:nvSpPr>
      <xdr:spPr>
        <a:xfrm>
          <a:off x="13462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36847</xdr:rowOff>
    </xdr:from>
    <xdr:ext cx="762000" cy="259045"/>
    <xdr:sp macro="" textlink="">
      <xdr:nvSpPr>
        <xdr:cNvPr id="264" name="テキスト ボックス 263"/>
        <xdr:cNvSpPr txBox="1"/>
      </xdr:nvSpPr>
      <xdr:spPr>
        <a:xfrm>
          <a:off x="13131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115824</xdr:rowOff>
    </xdr:from>
    <xdr:to>
      <xdr:col>81</xdr:col>
      <xdr:colOff>95250</xdr:colOff>
      <xdr:row>88</xdr:row>
      <xdr:rowOff>45974</xdr:rowOff>
    </xdr:to>
    <xdr:sp macro="" textlink="">
      <xdr:nvSpPr>
        <xdr:cNvPr id="270" name="楕円 269"/>
        <xdr:cNvSpPr/>
      </xdr:nvSpPr>
      <xdr:spPr>
        <a:xfrm>
          <a:off x="16967200" y="150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87901</xdr:rowOff>
    </xdr:from>
    <xdr:ext cx="762000" cy="259045"/>
    <xdr:sp macro="" textlink="">
      <xdr:nvSpPr>
        <xdr:cNvPr id="271" name="給与水準   （国との比較）該当値テキスト"/>
        <xdr:cNvSpPr txBox="1"/>
      </xdr:nvSpPr>
      <xdr:spPr>
        <a:xfrm>
          <a:off x="17106900" y="1500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77215</xdr:rowOff>
    </xdr:from>
    <xdr:to>
      <xdr:col>77</xdr:col>
      <xdr:colOff>95250</xdr:colOff>
      <xdr:row>88</xdr:row>
      <xdr:rowOff>7365</xdr:rowOff>
    </xdr:to>
    <xdr:sp macro="" textlink="">
      <xdr:nvSpPr>
        <xdr:cNvPr id="272" name="楕円 271"/>
        <xdr:cNvSpPr/>
      </xdr:nvSpPr>
      <xdr:spPr>
        <a:xfrm>
          <a:off x="16129000" y="1499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163592</xdr:rowOff>
    </xdr:from>
    <xdr:ext cx="736600" cy="259045"/>
    <xdr:sp macro="" textlink="">
      <xdr:nvSpPr>
        <xdr:cNvPr id="273" name="テキスト ボックス 272"/>
        <xdr:cNvSpPr txBox="1"/>
      </xdr:nvSpPr>
      <xdr:spPr>
        <a:xfrm>
          <a:off x="15798800" y="15079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4" name="楕円 273"/>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135907</xdr:rowOff>
    </xdr:from>
    <xdr:ext cx="762000" cy="259045"/>
    <xdr:sp macro="" textlink="">
      <xdr:nvSpPr>
        <xdr:cNvPr id="275" name="テキスト ボックス 274"/>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101346</xdr:rowOff>
    </xdr:from>
    <xdr:to>
      <xdr:col>68</xdr:col>
      <xdr:colOff>203200</xdr:colOff>
      <xdr:row>88</xdr:row>
      <xdr:rowOff>31496</xdr:rowOff>
    </xdr:to>
    <xdr:sp macro="" textlink="">
      <xdr:nvSpPr>
        <xdr:cNvPr id="276" name="楕円 275"/>
        <xdr:cNvSpPr/>
      </xdr:nvSpPr>
      <xdr:spPr>
        <a:xfrm>
          <a:off x="14351000" y="150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16273</xdr:rowOff>
    </xdr:from>
    <xdr:ext cx="762000" cy="259045"/>
    <xdr:sp macro="" textlink="">
      <xdr:nvSpPr>
        <xdr:cNvPr id="277" name="テキスト ボックス 276"/>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2287</xdr:rowOff>
    </xdr:from>
    <xdr:to>
      <xdr:col>64</xdr:col>
      <xdr:colOff>152400</xdr:colOff>
      <xdr:row>88</xdr:row>
      <xdr:rowOff>103887</xdr:rowOff>
    </xdr:to>
    <xdr:sp macro="" textlink="">
      <xdr:nvSpPr>
        <xdr:cNvPr id="278" name="楕円 277"/>
        <xdr:cNvSpPr/>
      </xdr:nvSpPr>
      <xdr:spPr>
        <a:xfrm>
          <a:off x="13462000" y="150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88664</xdr:rowOff>
    </xdr:from>
    <xdr:ext cx="762000" cy="259045"/>
    <xdr:sp macro="" textlink="">
      <xdr:nvSpPr>
        <xdr:cNvPr id="279" name="テキスト ボックス 278"/>
        <xdr:cNvSpPr txBox="1"/>
      </xdr:nvSpPr>
      <xdr:spPr>
        <a:xfrm>
          <a:off x="13131800" y="1517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令和元年度における人口千人当たり職員数は４３．７８人と、類似団体平均を大きく上回っている、要因としては、当村の人口がわずか４５０人と類似団体内でも特に少ないことも影響していると思われる。</a:t>
          </a:r>
        </a:p>
        <a:p>
          <a:r>
            <a:rPr kumimoji="1" lang="ja-JP" altLang="en-US" sz="1300">
              <a:latin typeface="ＭＳ Ｐゴシック" panose="020B0600070205080204" pitchFamily="50" charset="-128"/>
              <a:ea typeface="ＭＳ Ｐゴシック" panose="020B0600070205080204" pitchFamily="50" charset="-128"/>
            </a:rPr>
            <a:t>　平成２７年度において北山村定員管理計画を策定し、今後は計画に沿った職員採用を行うとともに、再任用職員、臨時職員の活用するなど、より一層職員数の適正化に努める必要がある。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10" name="直線コネクタ 309"/>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11" name="定員管理の状況最小値テキスト"/>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2" name="直線コネクタ 311"/>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3" name="定員管理の状況最大値テキスト"/>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4" name="直線コネクタ 313"/>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120541</xdr:rowOff>
    </xdr:from>
    <xdr:to>
      <xdr:col>81</xdr:col>
      <xdr:colOff>44450</xdr:colOff>
      <xdr:row>60</xdr:row>
      <xdr:rowOff>149268</xdr:rowOff>
    </xdr:to>
    <xdr:cxnSp macro="">
      <xdr:nvCxnSpPr>
        <xdr:cNvPr id="315" name="直線コネクタ 314"/>
        <xdr:cNvCxnSpPr/>
      </xdr:nvCxnSpPr>
      <xdr:spPr>
        <a:xfrm>
          <a:off x="16179800" y="10407541"/>
          <a:ext cx="838200" cy="2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6" name="定員管理の状況平均値テキスト"/>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7" name="フローチャート: 判断 316"/>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120541</xdr:rowOff>
    </xdr:from>
    <xdr:to>
      <xdr:col>77</xdr:col>
      <xdr:colOff>44450</xdr:colOff>
      <xdr:row>60</xdr:row>
      <xdr:rowOff>132491</xdr:rowOff>
    </xdr:to>
    <xdr:cxnSp macro="">
      <xdr:nvCxnSpPr>
        <xdr:cNvPr id="318" name="直線コネクタ 317"/>
        <xdr:cNvCxnSpPr/>
      </xdr:nvCxnSpPr>
      <xdr:spPr>
        <a:xfrm flipV="1">
          <a:off x="15290800" y="10407541"/>
          <a:ext cx="889000" cy="1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9" name="フローチャート: 判断 318"/>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20" name="テキスト ボックス 319"/>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132491</xdr:rowOff>
    </xdr:from>
    <xdr:to>
      <xdr:col>72</xdr:col>
      <xdr:colOff>203200</xdr:colOff>
      <xdr:row>60</xdr:row>
      <xdr:rowOff>153519</xdr:rowOff>
    </xdr:to>
    <xdr:cxnSp macro="">
      <xdr:nvCxnSpPr>
        <xdr:cNvPr id="321" name="直線コネクタ 320"/>
        <xdr:cNvCxnSpPr/>
      </xdr:nvCxnSpPr>
      <xdr:spPr>
        <a:xfrm flipV="1">
          <a:off x="14401800" y="10419491"/>
          <a:ext cx="889000" cy="2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2" name="フローチャート: 判断 321"/>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3" name="テキスト ボックス 322"/>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120771</xdr:rowOff>
    </xdr:from>
    <xdr:to>
      <xdr:col>68</xdr:col>
      <xdr:colOff>152400</xdr:colOff>
      <xdr:row>60</xdr:row>
      <xdr:rowOff>153519</xdr:rowOff>
    </xdr:to>
    <xdr:cxnSp macro="">
      <xdr:nvCxnSpPr>
        <xdr:cNvPr id="324" name="直線コネクタ 323"/>
        <xdr:cNvCxnSpPr/>
      </xdr:nvCxnSpPr>
      <xdr:spPr>
        <a:xfrm>
          <a:off x="13512800" y="10407771"/>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5" name="フローチャート: 判断 324"/>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6" name="テキスト ボックス 325"/>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24711</xdr:rowOff>
    </xdr:from>
    <xdr:to>
      <xdr:col>64</xdr:col>
      <xdr:colOff>152400</xdr:colOff>
      <xdr:row>59</xdr:row>
      <xdr:rowOff>126311</xdr:rowOff>
    </xdr:to>
    <xdr:sp macro="" textlink="">
      <xdr:nvSpPr>
        <xdr:cNvPr id="327" name="フローチャート: 判断 326"/>
        <xdr:cNvSpPr/>
      </xdr:nvSpPr>
      <xdr:spPr>
        <a:xfrm>
          <a:off x="13462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136488</xdr:rowOff>
    </xdr:from>
    <xdr:ext cx="762000" cy="259045"/>
    <xdr:sp macro="" textlink="">
      <xdr:nvSpPr>
        <xdr:cNvPr id="328" name="テキスト ボックス 327"/>
        <xdr:cNvSpPr txBox="1"/>
      </xdr:nvSpPr>
      <xdr:spPr>
        <a:xfrm>
          <a:off x="13131800" y="990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98468</xdr:rowOff>
    </xdr:from>
    <xdr:to>
      <xdr:col>81</xdr:col>
      <xdr:colOff>95250</xdr:colOff>
      <xdr:row>61</xdr:row>
      <xdr:rowOff>28618</xdr:rowOff>
    </xdr:to>
    <xdr:sp macro="" textlink="">
      <xdr:nvSpPr>
        <xdr:cNvPr id="334" name="楕円 333"/>
        <xdr:cNvSpPr/>
      </xdr:nvSpPr>
      <xdr:spPr>
        <a:xfrm>
          <a:off x="16967200" y="1038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70545</xdr:rowOff>
    </xdr:from>
    <xdr:ext cx="762000" cy="259045"/>
    <xdr:sp macro="" textlink="">
      <xdr:nvSpPr>
        <xdr:cNvPr id="335" name="定員管理の状況該当値テキスト"/>
        <xdr:cNvSpPr txBox="1"/>
      </xdr:nvSpPr>
      <xdr:spPr>
        <a:xfrm>
          <a:off x="17106900" y="1035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69741</xdr:rowOff>
    </xdr:from>
    <xdr:to>
      <xdr:col>77</xdr:col>
      <xdr:colOff>95250</xdr:colOff>
      <xdr:row>60</xdr:row>
      <xdr:rowOff>171341</xdr:rowOff>
    </xdr:to>
    <xdr:sp macro="" textlink="">
      <xdr:nvSpPr>
        <xdr:cNvPr id="336" name="楕円 335"/>
        <xdr:cNvSpPr/>
      </xdr:nvSpPr>
      <xdr:spPr>
        <a:xfrm>
          <a:off x="16129000" y="1035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156118</xdr:rowOff>
    </xdr:from>
    <xdr:ext cx="736600" cy="259045"/>
    <xdr:sp macro="" textlink="">
      <xdr:nvSpPr>
        <xdr:cNvPr id="337" name="テキスト ボックス 336"/>
        <xdr:cNvSpPr txBox="1"/>
      </xdr:nvSpPr>
      <xdr:spPr>
        <a:xfrm>
          <a:off x="15798800" y="10443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81691</xdr:rowOff>
    </xdr:from>
    <xdr:to>
      <xdr:col>73</xdr:col>
      <xdr:colOff>44450</xdr:colOff>
      <xdr:row>61</xdr:row>
      <xdr:rowOff>11841</xdr:rowOff>
    </xdr:to>
    <xdr:sp macro="" textlink="">
      <xdr:nvSpPr>
        <xdr:cNvPr id="338" name="楕円 337"/>
        <xdr:cNvSpPr/>
      </xdr:nvSpPr>
      <xdr:spPr>
        <a:xfrm>
          <a:off x="15240000" y="1036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168068</xdr:rowOff>
    </xdr:from>
    <xdr:ext cx="762000" cy="259045"/>
    <xdr:sp macro="" textlink="">
      <xdr:nvSpPr>
        <xdr:cNvPr id="339" name="テキスト ボックス 338"/>
        <xdr:cNvSpPr txBox="1"/>
      </xdr:nvSpPr>
      <xdr:spPr>
        <a:xfrm>
          <a:off x="14909800" y="10455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102719</xdr:rowOff>
    </xdr:from>
    <xdr:to>
      <xdr:col>68</xdr:col>
      <xdr:colOff>203200</xdr:colOff>
      <xdr:row>61</xdr:row>
      <xdr:rowOff>32869</xdr:rowOff>
    </xdr:to>
    <xdr:sp macro="" textlink="">
      <xdr:nvSpPr>
        <xdr:cNvPr id="340" name="楕円 339"/>
        <xdr:cNvSpPr/>
      </xdr:nvSpPr>
      <xdr:spPr>
        <a:xfrm>
          <a:off x="14351000" y="103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17646</xdr:rowOff>
    </xdr:from>
    <xdr:ext cx="762000" cy="259045"/>
    <xdr:sp macro="" textlink="">
      <xdr:nvSpPr>
        <xdr:cNvPr id="341" name="テキスト ボックス 340"/>
        <xdr:cNvSpPr txBox="1"/>
      </xdr:nvSpPr>
      <xdr:spPr>
        <a:xfrm>
          <a:off x="14020800" y="1047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42" name="楕円 341"/>
        <xdr:cNvSpPr/>
      </xdr:nvSpPr>
      <xdr:spPr>
        <a:xfrm>
          <a:off x="13462000" y="103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156348</xdr:rowOff>
    </xdr:from>
    <xdr:ext cx="762000" cy="259045"/>
    <xdr:sp macro="" textlink="">
      <xdr:nvSpPr>
        <xdr:cNvPr id="343" name="テキスト ボックス 342"/>
        <xdr:cNvSpPr txBox="1"/>
      </xdr:nvSpPr>
      <xdr:spPr>
        <a:xfrm>
          <a:off x="13131800" y="104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当村の実質公債費比率は毎年低い水準を推移しており類似団体をを大きく下回っている。ただし令和元年度には大型公共事業や簡易水道施設整備に伴う地方債の償還の増により４．２％と上昇し今後も増加が見込まれている。。</a:t>
          </a:r>
        </a:p>
        <a:p>
          <a:r>
            <a:rPr kumimoji="1" lang="ja-JP" altLang="en-US" sz="1300">
              <a:latin typeface="ＭＳ Ｐゴシック" panose="020B0600070205080204" pitchFamily="50" charset="-128"/>
              <a:ea typeface="ＭＳ Ｐゴシック" panose="020B0600070205080204" pitchFamily="50" charset="-128"/>
            </a:rPr>
            <a:t>　現在実施中の林道開設事業やじゃばら加工場の建設事業など今後地方債発行額が増えることが見込まれており、交付税算入率の高い地方債の活用など実質公債費比率の上昇を抑制する必要がある。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71" name="直線コネクタ 370"/>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2"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3" name="直線コネクタ 372"/>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4"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5" name="直線コネクタ 374"/>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121496</xdr:rowOff>
    </xdr:from>
    <xdr:to>
      <xdr:col>81</xdr:col>
      <xdr:colOff>44450</xdr:colOff>
      <xdr:row>40</xdr:row>
      <xdr:rowOff>62654</xdr:rowOff>
    </xdr:to>
    <xdr:cxnSp macro="">
      <xdr:nvCxnSpPr>
        <xdr:cNvPr id="376" name="直線コネクタ 375"/>
        <xdr:cNvCxnSpPr/>
      </xdr:nvCxnSpPr>
      <xdr:spPr>
        <a:xfrm>
          <a:off x="16179800" y="6808046"/>
          <a:ext cx="838200" cy="1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77"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8" name="フローチャート: 判断 377"/>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121496</xdr:rowOff>
    </xdr:to>
    <xdr:cxnSp macro="">
      <xdr:nvCxnSpPr>
        <xdr:cNvPr id="379" name="直線コネクタ 378"/>
        <xdr:cNvCxnSpPr/>
      </xdr:nvCxnSpPr>
      <xdr:spPr>
        <a:xfrm>
          <a:off x="15290800" y="67437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1" name="テキスト ボックス 380"/>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129540</xdr:rowOff>
    </xdr:to>
    <xdr:cxnSp macro="">
      <xdr:nvCxnSpPr>
        <xdr:cNvPr id="382" name="直線コネクタ 381"/>
        <xdr:cNvCxnSpPr/>
      </xdr:nvCxnSpPr>
      <xdr:spPr>
        <a:xfrm flipV="1">
          <a:off x="14401800" y="67437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3" name="フローチャート: 判断 382"/>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4" name="テキスト ボックス 383"/>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40</xdr:row>
      <xdr:rowOff>30480</xdr:rowOff>
    </xdr:to>
    <xdr:cxnSp macro="">
      <xdr:nvCxnSpPr>
        <xdr:cNvPr id="385" name="直線コネクタ 384"/>
        <xdr:cNvCxnSpPr/>
      </xdr:nvCxnSpPr>
      <xdr:spPr>
        <a:xfrm flipV="1">
          <a:off x="13512800" y="68160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6" name="フローチャート: 判断 385"/>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7" name="テキスト ボックス 386"/>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88" name="フローチャート: 判断 387"/>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89" name="テキスト ボックス 388"/>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95" name="楕円 394"/>
        <xdr:cNvSpPr/>
      </xdr:nvSpPr>
      <xdr:spPr>
        <a:xfrm>
          <a:off x="169672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28381</xdr:rowOff>
    </xdr:from>
    <xdr:ext cx="762000" cy="259045"/>
    <xdr:sp macro="" textlink="">
      <xdr:nvSpPr>
        <xdr:cNvPr id="396" name="公債費負担の状況該当値テキスト"/>
        <xdr:cNvSpPr txBox="1"/>
      </xdr:nvSpPr>
      <xdr:spPr>
        <a:xfrm>
          <a:off x="17106900" y="671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70696</xdr:rowOff>
    </xdr:from>
    <xdr:to>
      <xdr:col>77</xdr:col>
      <xdr:colOff>95250</xdr:colOff>
      <xdr:row>40</xdr:row>
      <xdr:rowOff>846</xdr:rowOff>
    </xdr:to>
    <xdr:sp macro="" textlink="">
      <xdr:nvSpPr>
        <xdr:cNvPr id="397" name="楕円 396"/>
        <xdr:cNvSpPr/>
      </xdr:nvSpPr>
      <xdr:spPr>
        <a:xfrm>
          <a:off x="16129000" y="675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11023</xdr:rowOff>
    </xdr:from>
    <xdr:ext cx="736600" cy="259045"/>
    <xdr:sp macro="" textlink="">
      <xdr:nvSpPr>
        <xdr:cNvPr id="398" name="テキスト ボックス 397"/>
        <xdr:cNvSpPr txBox="1"/>
      </xdr:nvSpPr>
      <xdr:spPr>
        <a:xfrm>
          <a:off x="15798800" y="6526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399" name="楕円 398"/>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0" name="テキスト ボックス 399"/>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401" name="楕円 400"/>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02" name="テキスト ボックス 401"/>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3" name="楕円 402"/>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04" name="テキスト ボックス 403"/>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将来負担額を充当可能財源等が大きく上回っているため、数値としては表れていないが、今後公共事業の実施等で負担が増大する見込であり、義務的経費の削減など財政の健全化に努める必要がある。。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31" name="直線コネクタ 430"/>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2" name="将来負担の状況最小値テキスト"/>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3" name="直線コネクタ 432"/>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4"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6"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7" name="フローチャート: 判断 436"/>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8" name="フローチャート: 判断 437"/>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9" name="テキスト ボックス 438"/>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
434
48.20
1,683,507
1,529,320
16,457
507,983
1,430,638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人件費に係る経常収支比率は、３５．１ポイントと前年度と比較し０．８ポイント上昇し、類似団体平均と比較でも９．３ポイント上回っている状況である。</a:t>
          </a:r>
        </a:p>
        <a:p>
          <a:r>
            <a:rPr kumimoji="1" lang="ja-JP" altLang="en-US" sz="1300">
              <a:latin typeface="ＭＳ Ｐゴシック" panose="020B0600070205080204" pitchFamily="50" charset="-128"/>
              <a:ea typeface="ＭＳ Ｐゴシック" panose="020B0600070205080204" pitchFamily="50" charset="-128"/>
            </a:rPr>
            <a:t>　新規採用を増やしたことで人件費が増加しているが今後は職員の定年退職から再任用等に切り替えていくことで人件費を抑えていく。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78422</xdr:rowOff>
    </xdr:from>
    <xdr:to>
      <xdr:col>24</xdr:col>
      <xdr:colOff>25400</xdr:colOff>
      <xdr:row>36</xdr:row>
      <xdr:rowOff>101283</xdr:rowOff>
    </xdr:to>
    <xdr:cxnSp macro="">
      <xdr:nvCxnSpPr>
        <xdr:cNvPr id="70" name="直線コネクタ 69"/>
        <xdr:cNvCxnSpPr/>
      </xdr:nvCxnSpPr>
      <xdr:spPr>
        <a:xfrm>
          <a:off x="3987800" y="6250622"/>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152717</xdr:rowOff>
    </xdr:from>
    <xdr:to>
      <xdr:col>19</xdr:col>
      <xdr:colOff>187325</xdr:colOff>
      <xdr:row>36</xdr:row>
      <xdr:rowOff>78422</xdr:rowOff>
    </xdr:to>
    <xdr:cxnSp macro="">
      <xdr:nvCxnSpPr>
        <xdr:cNvPr id="73" name="直線コネクタ 72"/>
        <xdr:cNvCxnSpPr/>
      </xdr:nvCxnSpPr>
      <xdr:spPr>
        <a:xfrm>
          <a:off x="3098800" y="6153467"/>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158433</xdr:rowOff>
    </xdr:from>
    <xdr:to>
      <xdr:col>15</xdr:col>
      <xdr:colOff>98425</xdr:colOff>
      <xdr:row>35</xdr:row>
      <xdr:rowOff>152717</xdr:rowOff>
    </xdr:to>
    <xdr:cxnSp macro="">
      <xdr:nvCxnSpPr>
        <xdr:cNvPr id="76" name="直線コネクタ 75"/>
        <xdr:cNvCxnSpPr/>
      </xdr:nvCxnSpPr>
      <xdr:spPr>
        <a:xfrm>
          <a:off x="2209800" y="5987733"/>
          <a:ext cx="889000" cy="1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158433</xdr:rowOff>
    </xdr:from>
    <xdr:to>
      <xdr:col>11</xdr:col>
      <xdr:colOff>9525</xdr:colOff>
      <xdr:row>35</xdr:row>
      <xdr:rowOff>41275</xdr:rowOff>
    </xdr:to>
    <xdr:cxnSp macro="">
      <xdr:nvCxnSpPr>
        <xdr:cNvPr id="79" name="直線コネクタ 78"/>
        <xdr:cNvCxnSpPr/>
      </xdr:nvCxnSpPr>
      <xdr:spPr>
        <a:xfrm flipV="1">
          <a:off x="1320800" y="598773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36847</xdr:rowOff>
    </xdr:from>
    <xdr:ext cx="762000" cy="259045"/>
    <xdr:sp macro="" textlink="">
      <xdr:nvSpPr>
        <xdr:cNvPr id="81" name="テキスト ボックス 80"/>
        <xdr:cNvSpPr txBox="1"/>
      </xdr:nvSpPr>
      <xdr:spPr>
        <a:xfrm>
          <a:off x="1828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87630</xdr:rowOff>
    </xdr:from>
    <xdr:to>
      <xdr:col>6</xdr:col>
      <xdr:colOff>171450</xdr:colOff>
      <xdr:row>35</xdr:row>
      <xdr:rowOff>17780</xdr:rowOff>
    </xdr:to>
    <xdr:sp macro="" textlink="">
      <xdr:nvSpPr>
        <xdr:cNvPr id="82" name="フローチャート: 判断 81"/>
        <xdr:cNvSpPr/>
      </xdr:nvSpPr>
      <xdr:spPr>
        <a:xfrm>
          <a:off x="12700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27957</xdr:rowOff>
    </xdr:from>
    <xdr:ext cx="762000" cy="259045"/>
    <xdr:sp macro="" textlink="">
      <xdr:nvSpPr>
        <xdr:cNvPr id="83" name="テキスト ボックス 82"/>
        <xdr:cNvSpPr txBox="1"/>
      </xdr:nvSpPr>
      <xdr:spPr>
        <a:xfrm>
          <a:off x="939800"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50483</xdr:rowOff>
    </xdr:from>
    <xdr:to>
      <xdr:col>24</xdr:col>
      <xdr:colOff>76200</xdr:colOff>
      <xdr:row>36</xdr:row>
      <xdr:rowOff>152083</xdr:rowOff>
    </xdr:to>
    <xdr:sp macro="" textlink="">
      <xdr:nvSpPr>
        <xdr:cNvPr id="89" name="楕円 88"/>
        <xdr:cNvSpPr/>
      </xdr:nvSpPr>
      <xdr:spPr>
        <a:xfrm>
          <a:off x="4775200" y="622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22560</xdr:rowOff>
    </xdr:from>
    <xdr:ext cx="762000" cy="259045"/>
    <xdr:sp macro="" textlink="">
      <xdr:nvSpPr>
        <xdr:cNvPr id="90" name="人件費該当値テキスト"/>
        <xdr:cNvSpPr txBox="1"/>
      </xdr:nvSpPr>
      <xdr:spPr>
        <a:xfrm>
          <a:off x="4914900" y="6194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27622</xdr:rowOff>
    </xdr:from>
    <xdr:to>
      <xdr:col>20</xdr:col>
      <xdr:colOff>38100</xdr:colOff>
      <xdr:row>36</xdr:row>
      <xdr:rowOff>129222</xdr:rowOff>
    </xdr:to>
    <xdr:sp macro="" textlink="">
      <xdr:nvSpPr>
        <xdr:cNvPr id="91" name="楕円 90"/>
        <xdr:cNvSpPr/>
      </xdr:nvSpPr>
      <xdr:spPr>
        <a:xfrm>
          <a:off x="3937000" y="619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113999</xdr:rowOff>
    </xdr:from>
    <xdr:ext cx="736600" cy="259045"/>
    <xdr:sp macro="" textlink="">
      <xdr:nvSpPr>
        <xdr:cNvPr id="92" name="テキスト ボックス 91"/>
        <xdr:cNvSpPr txBox="1"/>
      </xdr:nvSpPr>
      <xdr:spPr>
        <a:xfrm>
          <a:off x="3606800" y="628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101917</xdr:rowOff>
    </xdr:from>
    <xdr:to>
      <xdr:col>15</xdr:col>
      <xdr:colOff>149225</xdr:colOff>
      <xdr:row>36</xdr:row>
      <xdr:rowOff>32067</xdr:rowOff>
    </xdr:to>
    <xdr:sp macro="" textlink="">
      <xdr:nvSpPr>
        <xdr:cNvPr id="93" name="楕円 92"/>
        <xdr:cNvSpPr/>
      </xdr:nvSpPr>
      <xdr:spPr>
        <a:xfrm>
          <a:off x="3048000" y="610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16844</xdr:rowOff>
    </xdr:from>
    <xdr:ext cx="762000" cy="259045"/>
    <xdr:sp macro="" textlink="">
      <xdr:nvSpPr>
        <xdr:cNvPr id="94" name="テキスト ボックス 93"/>
        <xdr:cNvSpPr txBox="1"/>
      </xdr:nvSpPr>
      <xdr:spPr>
        <a:xfrm>
          <a:off x="2717800" y="618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107633</xdr:rowOff>
    </xdr:from>
    <xdr:to>
      <xdr:col>11</xdr:col>
      <xdr:colOff>60325</xdr:colOff>
      <xdr:row>35</xdr:row>
      <xdr:rowOff>37783</xdr:rowOff>
    </xdr:to>
    <xdr:sp macro="" textlink="">
      <xdr:nvSpPr>
        <xdr:cNvPr id="95" name="楕円 94"/>
        <xdr:cNvSpPr/>
      </xdr:nvSpPr>
      <xdr:spPr>
        <a:xfrm>
          <a:off x="2159000" y="593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47960</xdr:rowOff>
    </xdr:from>
    <xdr:ext cx="762000" cy="259045"/>
    <xdr:sp macro="" textlink="">
      <xdr:nvSpPr>
        <xdr:cNvPr id="96" name="テキスト ボックス 95"/>
        <xdr:cNvSpPr txBox="1"/>
      </xdr:nvSpPr>
      <xdr:spPr>
        <a:xfrm>
          <a:off x="1828800" y="570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161925</xdr:rowOff>
    </xdr:from>
    <xdr:to>
      <xdr:col>6</xdr:col>
      <xdr:colOff>171450</xdr:colOff>
      <xdr:row>35</xdr:row>
      <xdr:rowOff>92075</xdr:rowOff>
    </xdr:to>
    <xdr:sp macro="" textlink="">
      <xdr:nvSpPr>
        <xdr:cNvPr id="97" name="楕円 96"/>
        <xdr:cNvSpPr/>
      </xdr:nvSpPr>
      <xdr:spPr>
        <a:xfrm>
          <a:off x="1270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76852</xdr:rowOff>
    </xdr:from>
    <xdr:ext cx="762000" cy="259045"/>
    <xdr:sp macro="" textlink="">
      <xdr:nvSpPr>
        <xdr:cNvPr id="98" name="テキスト ボックス 97"/>
        <xdr:cNvSpPr txBox="1"/>
      </xdr:nvSpPr>
      <xdr:spPr>
        <a:xfrm>
          <a:off x="939800" y="607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令和元年度における物件費は２５．４ポイントと前年度に比べ下がったものの、なお類似団体の平均よりも高い数字となっている。</a:t>
          </a:r>
        </a:p>
        <a:p>
          <a:r>
            <a:rPr kumimoji="1" lang="ja-JP" altLang="en-US" sz="1200">
              <a:latin typeface="ＭＳ Ｐゴシック" panose="020B0600070205080204" pitchFamily="50" charset="-128"/>
              <a:ea typeface="ＭＳ Ｐゴシック" panose="020B0600070205080204" pitchFamily="50" charset="-128"/>
            </a:rPr>
            <a:t>　この原因は、当村の人口が４５０人と極端に少ないことによるものであるが、消防救急業務の委託料や高齢者生活福祉センターの運営委託料のほか、ふるさと納税関係の業務に係る物件費が依然高い数値となっていることも要因となっている。</a:t>
          </a:r>
        </a:p>
        <a:p>
          <a:r>
            <a:rPr kumimoji="1" lang="ja-JP" altLang="en-US" sz="1200">
              <a:latin typeface="ＭＳ Ｐゴシック" panose="020B0600070205080204" pitchFamily="50" charset="-128"/>
              <a:ea typeface="ＭＳ Ｐゴシック" panose="020B0600070205080204" pitchFamily="50" charset="-128"/>
            </a:rPr>
            <a:t>　今後、消耗品などの需用費は職員のコスト管理意識の向上に努めることで削減に努め、委託費は委託先の見直しなどでコスト抑制に努める。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30988</xdr:rowOff>
    </xdr:from>
    <xdr:to>
      <xdr:col>82</xdr:col>
      <xdr:colOff>107950</xdr:colOff>
      <xdr:row>22</xdr:row>
      <xdr:rowOff>3556</xdr:rowOff>
    </xdr:to>
    <xdr:cxnSp macro="">
      <xdr:nvCxnSpPr>
        <xdr:cNvPr id="128" name="直線コネクタ 127"/>
        <xdr:cNvCxnSpPr/>
      </xdr:nvCxnSpPr>
      <xdr:spPr>
        <a:xfrm flipV="1">
          <a:off x="15671800" y="3459988"/>
          <a:ext cx="8382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49293</xdr:rowOff>
    </xdr:from>
    <xdr:ext cx="762000" cy="259045"/>
    <xdr:sp macro="" textlink="">
      <xdr:nvSpPr>
        <xdr:cNvPr id="129" name="物件費平均値テキスト"/>
        <xdr:cNvSpPr txBox="1"/>
      </xdr:nvSpPr>
      <xdr:spPr>
        <a:xfrm>
          <a:off x="16598900" y="2792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94996</xdr:rowOff>
    </xdr:from>
    <xdr:to>
      <xdr:col>78</xdr:col>
      <xdr:colOff>69850</xdr:colOff>
      <xdr:row>22</xdr:row>
      <xdr:rowOff>3556</xdr:rowOff>
    </xdr:to>
    <xdr:cxnSp macro="">
      <xdr:nvCxnSpPr>
        <xdr:cNvPr id="131" name="直線コネクタ 130"/>
        <xdr:cNvCxnSpPr/>
      </xdr:nvCxnSpPr>
      <xdr:spPr>
        <a:xfrm>
          <a:off x="14782800" y="3523996"/>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149115</xdr:rowOff>
    </xdr:from>
    <xdr:ext cx="736600" cy="259045"/>
    <xdr:sp macro="" textlink="">
      <xdr:nvSpPr>
        <xdr:cNvPr id="133" name="テキスト ボックス 132"/>
        <xdr:cNvSpPr txBox="1"/>
      </xdr:nvSpPr>
      <xdr:spPr>
        <a:xfrm>
          <a:off x="15290800" y="2720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8128</xdr:rowOff>
    </xdr:from>
    <xdr:to>
      <xdr:col>73</xdr:col>
      <xdr:colOff>180975</xdr:colOff>
      <xdr:row>20</xdr:row>
      <xdr:rowOff>94996</xdr:rowOff>
    </xdr:to>
    <xdr:cxnSp macro="">
      <xdr:nvCxnSpPr>
        <xdr:cNvPr id="134" name="直線コネクタ 133"/>
        <xdr:cNvCxnSpPr/>
      </xdr:nvCxnSpPr>
      <xdr:spPr>
        <a:xfrm>
          <a:off x="13893800" y="343712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12700</xdr:rowOff>
    </xdr:from>
    <xdr:to>
      <xdr:col>69</xdr:col>
      <xdr:colOff>92075</xdr:colOff>
      <xdr:row>20</xdr:row>
      <xdr:rowOff>8128</xdr:rowOff>
    </xdr:to>
    <xdr:cxnSp macro="">
      <xdr:nvCxnSpPr>
        <xdr:cNvPr id="137" name="直線コネクタ 136"/>
        <xdr:cNvCxnSpPr/>
      </xdr:nvCxnSpPr>
      <xdr:spPr>
        <a:xfrm>
          <a:off x="13004800" y="3098800"/>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40" name="フローチャート: 判断 139"/>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41" name="テキスト ボックス 140"/>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151638</xdr:rowOff>
    </xdr:from>
    <xdr:to>
      <xdr:col>82</xdr:col>
      <xdr:colOff>158750</xdr:colOff>
      <xdr:row>20</xdr:row>
      <xdr:rowOff>81788</xdr:rowOff>
    </xdr:to>
    <xdr:sp macro="" textlink="">
      <xdr:nvSpPr>
        <xdr:cNvPr id="147" name="楕円 146"/>
        <xdr:cNvSpPr/>
      </xdr:nvSpPr>
      <xdr:spPr>
        <a:xfrm>
          <a:off x="16459200" y="340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123715</xdr:rowOff>
    </xdr:from>
    <xdr:ext cx="762000" cy="259045"/>
    <xdr:sp macro="" textlink="">
      <xdr:nvSpPr>
        <xdr:cNvPr id="148" name="物件費該当値テキスト"/>
        <xdr:cNvSpPr txBox="1"/>
      </xdr:nvSpPr>
      <xdr:spPr>
        <a:xfrm>
          <a:off x="16598900" y="338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124206</xdr:rowOff>
    </xdr:from>
    <xdr:to>
      <xdr:col>78</xdr:col>
      <xdr:colOff>120650</xdr:colOff>
      <xdr:row>22</xdr:row>
      <xdr:rowOff>54356</xdr:rowOff>
    </xdr:to>
    <xdr:sp macro="" textlink="">
      <xdr:nvSpPr>
        <xdr:cNvPr id="149" name="楕円 148"/>
        <xdr:cNvSpPr/>
      </xdr:nvSpPr>
      <xdr:spPr>
        <a:xfrm>
          <a:off x="15621000" y="37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22</xdr:row>
      <xdr:rowOff>39133</xdr:rowOff>
    </xdr:from>
    <xdr:ext cx="736600" cy="259045"/>
    <xdr:sp macro="" textlink="">
      <xdr:nvSpPr>
        <xdr:cNvPr id="150" name="テキスト ボックス 149"/>
        <xdr:cNvSpPr txBox="1"/>
      </xdr:nvSpPr>
      <xdr:spPr>
        <a:xfrm>
          <a:off x="15290800" y="381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44196</xdr:rowOff>
    </xdr:from>
    <xdr:to>
      <xdr:col>74</xdr:col>
      <xdr:colOff>31750</xdr:colOff>
      <xdr:row>20</xdr:row>
      <xdr:rowOff>145796</xdr:rowOff>
    </xdr:to>
    <xdr:sp macro="" textlink="">
      <xdr:nvSpPr>
        <xdr:cNvPr id="151" name="楕円 150"/>
        <xdr:cNvSpPr/>
      </xdr:nvSpPr>
      <xdr:spPr>
        <a:xfrm>
          <a:off x="14732000" y="34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130573</xdr:rowOff>
    </xdr:from>
    <xdr:ext cx="762000" cy="259045"/>
    <xdr:sp macro="" textlink="">
      <xdr:nvSpPr>
        <xdr:cNvPr id="152" name="テキスト ボックス 151"/>
        <xdr:cNvSpPr txBox="1"/>
      </xdr:nvSpPr>
      <xdr:spPr>
        <a:xfrm>
          <a:off x="14401800" y="355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128778</xdr:rowOff>
    </xdr:from>
    <xdr:to>
      <xdr:col>69</xdr:col>
      <xdr:colOff>142875</xdr:colOff>
      <xdr:row>20</xdr:row>
      <xdr:rowOff>58928</xdr:rowOff>
    </xdr:to>
    <xdr:sp macro="" textlink="">
      <xdr:nvSpPr>
        <xdr:cNvPr id="153" name="楕円 152"/>
        <xdr:cNvSpPr/>
      </xdr:nvSpPr>
      <xdr:spPr>
        <a:xfrm>
          <a:off x="13843000" y="338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43705</xdr:rowOff>
    </xdr:from>
    <xdr:ext cx="762000" cy="259045"/>
    <xdr:sp macro="" textlink="">
      <xdr:nvSpPr>
        <xdr:cNvPr id="154" name="テキスト ボックス 153"/>
        <xdr:cNvSpPr txBox="1"/>
      </xdr:nvSpPr>
      <xdr:spPr>
        <a:xfrm>
          <a:off x="13512800" y="34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55" name="楕円 154"/>
        <xdr:cNvSpPr/>
      </xdr:nvSpPr>
      <xdr:spPr>
        <a:xfrm>
          <a:off x="12954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56" name="テキスト ボックス 155"/>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２．７ポイントと類似団体の平均を０．３ポイント下回っているが、例年増加傾向にある。今後は、少子高齢化の進捗による影響で、ますます扶助費の増加が見込まれているため、検診率向上対策や、健康づくり対策等の医療費や介護給付費抑制に向けた取り組み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165100</xdr:rowOff>
    </xdr:to>
    <xdr:cxnSp macro="">
      <xdr:nvCxnSpPr>
        <xdr:cNvPr id="188" name="直線コネクタ 187"/>
        <xdr:cNvCxnSpPr/>
      </xdr:nvCxnSpPr>
      <xdr:spPr>
        <a:xfrm>
          <a:off x="3987800" y="95186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88900</xdr:rowOff>
    </xdr:to>
    <xdr:cxnSp macro="">
      <xdr:nvCxnSpPr>
        <xdr:cNvPr id="191" name="直線コネクタ 190"/>
        <xdr:cNvCxnSpPr/>
      </xdr:nvCxnSpPr>
      <xdr:spPr>
        <a:xfrm>
          <a:off x="3098800" y="9404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54</xdr:row>
      <xdr:rowOff>165100</xdr:rowOff>
    </xdr:to>
    <xdr:cxnSp macro="">
      <xdr:nvCxnSpPr>
        <xdr:cNvPr id="194" name="直線コネクタ 193"/>
        <xdr:cNvCxnSpPr/>
      </xdr:nvCxnSpPr>
      <xdr:spPr>
        <a:xfrm flipV="1">
          <a:off x="2209800" y="94043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165100</xdr:rowOff>
    </xdr:to>
    <xdr:cxnSp macro="">
      <xdr:nvCxnSpPr>
        <xdr:cNvPr id="197" name="直線コネクタ 196"/>
        <xdr:cNvCxnSpPr/>
      </xdr:nvCxnSpPr>
      <xdr:spPr>
        <a:xfrm>
          <a:off x="1320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114300</xdr:rowOff>
    </xdr:from>
    <xdr:to>
      <xdr:col>24</xdr:col>
      <xdr:colOff>76200</xdr:colOff>
      <xdr:row>56</xdr:row>
      <xdr:rowOff>44450</xdr:rowOff>
    </xdr:to>
    <xdr:sp macro="" textlink="">
      <xdr:nvSpPr>
        <xdr:cNvPr id="207" name="楕円 206"/>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130827</xdr:rowOff>
    </xdr:from>
    <xdr:ext cx="762000" cy="259045"/>
    <xdr:sp macro="" textlink="">
      <xdr:nvSpPr>
        <xdr:cNvPr id="208" name="扶助費該当値テキスト"/>
        <xdr:cNvSpPr txBox="1"/>
      </xdr:nvSpPr>
      <xdr:spPr>
        <a:xfrm>
          <a:off x="49149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9" name="楕円 208"/>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10" name="テキスト ボックス 209"/>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11" name="楕円 210"/>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12" name="テキスト ボックス 211"/>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13" name="楕円 212"/>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14" name="テキスト ボックス 213"/>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5" name="楕円 214"/>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6" name="テキスト ボックス 215"/>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その他に係る経常収支比率が類似団体平均を下回っているのは、繰出金の減少が主な要因であり、観光事業や特産物販売事業など、公営企業会計への繰出金が減少していることによる。　介護保険事業特別会計や後期高齢者医療事業特別会計への繰出金の占める割合が大きく、また、介護保険特別会計への繰出金は年々増加しており、今後も増加が懸念される。</a:t>
          </a:r>
        </a:p>
        <a:p>
          <a:r>
            <a:rPr kumimoji="1" lang="ja-JP" altLang="en-US" sz="1200">
              <a:latin typeface="ＭＳ Ｐゴシック" panose="020B0600070205080204" pitchFamily="50" charset="-128"/>
              <a:ea typeface="ＭＳ Ｐゴシック" panose="020B0600070205080204" pitchFamily="50" charset="-128"/>
            </a:rPr>
            <a:t>　簡易水道会計においては再編推進事業が進められており、今後は起債の償還に対する費用の増加が見込まれているので、水道料金の見直しを行うとともに、できる限り行政の効率化に努め、財政の健全化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109855</xdr:rowOff>
    </xdr:from>
    <xdr:to>
      <xdr:col>82</xdr:col>
      <xdr:colOff>107950</xdr:colOff>
      <xdr:row>54</xdr:row>
      <xdr:rowOff>127000</xdr:rowOff>
    </xdr:to>
    <xdr:cxnSp macro="">
      <xdr:nvCxnSpPr>
        <xdr:cNvPr id="244" name="直線コネクタ 243"/>
        <xdr:cNvCxnSpPr/>
      </xdr:nvCxnSpPr>
      <xdr:spPr>
        <a:xfrm>
          <a:off x="15671800" y="936815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109855</xdr:rowOff>
    </xdr:from>
    <xdr:to>
      <xdr:col>78</xdr:col>
      <xdr:colOff>69850</xdr:colOff>
      <xdr:row>54</xdr:row>
      <xdr:rowOff>167005</xdr:rowOff>
    </xdr:to>
    <xdr:cxnSp macro="">
      <xdr:nvCxnSpPr>
        <xdr:cNvPr id="247" name="直線コネクタ 246"/>
        <xdr:cNvCxnSpPr/>
      </xdr:nvCxnSpPr>
      <xdr:spPr>
        <a:xfrm flipV="1">
          <a:off x="14782800" y="93681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167005</xdr:rowOff>
    </xdr:from>
    <xdr:to>
      <xdr:col>73</xdr:col>
      <xdr:colOff>180975</xdr:colOff>
      <xdr:row>55</xdr:row>
      <xdr:rowOff>46990</xdr:rowOff>
    </xdr:to>
    <xdr:cxnSp macro="">
      <xdr:nvCxnSpPr>
        <xdr:cNvPr id="250" name="直線コネクタ 249"/>
        <xdr:cNvCxnSpPr/>
      </xdr:nvCxnSpPr>
      <xdr:spPr>
        <a:xfrm flipV="1">
          <a:off x="13893800" y="94253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52" name="テキスト ボックス 251"/>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52705</xdr:rowOff>
    </xdr:to>
    <xdr:cxnSp macro="">
      <xdr:nvCxnSpPr>
        <xdr:cNvPr id="253" name="直線コネクタ 252"/>
        <xdr:cNvCxnSpPr/>
      </xdr:nvCxnSpPr>
      <xdr:spPr>
        <a:xfrm flipV="1">
          <a:off x="13004800" y="94767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151147</xdr:rowOff>
    </xdr:from>
    <xdr:ext cx="762000" cy="259045"/>
    <xdr:sp macro="" textlink="">
      <xdr:nvSpPr>
        <xdr:cNvPr id="255" name="テキスト ボックス 254"/>
        <xdr:cNvSpPr txBox="1"/>
      </xdr:nvSpPr>
      <xdr:spPr>
        <a:xfrm>
          <a:off x="13512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47625</xdr:rowOff>
    </xdr:from>
    <xdr:to>
      <xdr:col>65</xdr:col>
      <xdr:colOff>53975</xdr:colOff>
      <xdr:row>57</xdr:row>
      <xdr:rowOff>149225</xdr:rowOff>
    </xdr:to>
    <xdr:sp macro="" textlink="">
      <xdr:nvSpPr>
        <xdr:cNvPr id="256" name="フローチャート: 判断 255"/>
        <xdr:cNvSpPr/>
      </xdr:nvSpPr>
      <xdr:spPr>
        <a:xfrm>
          <a:off x="12954000" y="982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134002</xdr:rowOff>
    </xdr:from>
    <xdr:ext cx="762000" cy="259045"/>
    <xdr:sp macro="" textlink="">
      <xdr:nvSpPr>
        <xdr:cNvPr id="257" name="テキスト ボックス 256"/>
        <xdr:cNvSpPr txBox="1"/>
      </xdr:nvSpPr>
      <xdr:spPr>
        <a:xfrm>
          <a:off x="12623800" y="990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63" name="楕円 262"/>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156227</xdr:rowOff>
    </xdr:from>
    <xdr:ext cx="762000" cy="259045"/>
    <xdr:sp macro="" textlink="">
      <xdr:nvSpPr>
        <xdr:cNvPr id="264" name="その他該当値テキスト"/>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59055</xdr:rowOff>
    </xdr:from>
    <xdr:to>
      <xdr:col>78</xdr:col>
      <xdr:colOff>120650</xdr:colOff>
      <xdr:row>54</xdr:row>
      <xdr:rowOff>160655</xdr:rowOff>
    </xdr:to>
    <xdr:sp macro="" textlink="">
      <xdr:nvSpPr>
        <xdr:cNvPr id="265" name="楕円 264"/>
        <xdr:cNvSpPr/>
      </xdr:nvSpPr>
      <xdr:spPr>
        <a:xfrm>
          <a:off x="15621000" y="93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170832</xdr:rowOff>
    </xdr:from>
    <xdr:ext cx="736600" cy="259045"/>
    <xdr:sp macro="" textlink="">
      <xdr:nvSpPr>
        <xdr:cNvPr id="266" name="テキスト ボックス 265"/>
        <xdr:cNvSpPr txBox="1"/>
      </xdr:nvSpPr>
      <xdr:spPr>
        <a:xfrm>
          <a:off x="15290800" y="908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116205</xdr:rowOff>
    </xdr:from>
    <xdr:to>
      <xdr:col>74</xdr:col>
      <xdr:colOff>31750</xdr:colOff>
      <xdr:row>55</xdr:row>
      <xdr:rowOff>46355</xdr:rowOff>
    </xdr:to>
    <xdr:sp macro="" textlink="">
      <xdr:nvSpPr>
        <xdr:cNvPr id="267" name="楕円 266"/>
        <xdr:cNvSpPr/>
      </xdr:nvSpPr>
      <xdr:spPr>
        <a:xfrm>
          <a:off x="14732000" y="937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56532</xdr:rowOff>
    </xdr:from>
    <xdr:ext cx="762000" cy="259045"/>
    <xdr:sp macro="" textlink="">
      <xdr:nvSpPr>
        <xdr:cNvPr id="268" name="テキスト ボックス 267"/>
        <xdr:cNvSpPr txBox="1"/>
      </xdr:nvSpPr>
      <xdr:spPr>
        <a:xfrm>
          <a:off x="14401800" y="914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69" name="楕円 268"/>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0" name="テキスト ボックス 269"/>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xdr:rowOff>
    </xdr:from>
    <xdr:to>
      <xdr:col>65</xdr:col>
      <xdr:colOff>53975</xdr:colOff>
      <xdr:row>55</xdr:row>
      <xdr:rowOff>103505</xdr:rowOff>
    </xdr:to>
    <xdr:sp macro="" textlink="">
      <xdr:nvSpPr>
        <xdr:cNvPr id="271" name="楕円 270"/>
        <xdr:cNvSpPr/>
      </xdr:nvSpPr>
      <xdr:spPr>
        <a:xfrm>
          <a:off x="12954000" y="943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113682</xdr:rowOff>
    </xdr:from>
    <xdr:ext cx="762000" cy="259045"/>
    <xdr:sp macro="" textlink="">
      <xdr:nvSpPr>
        <xdr:cNvPr id="272" name="テキスト ボックス 271"/>
        <xdr:cNvSpPr txBox="1"/>
      </xdr:nvSpPr>
      <xdr:spPr>
        <a:xfrm>
          <a:off x="12623800" y="920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令和元年度における補助費の水準は８．６ポイントとなり若干増加したものの、類似団体の平均値は大きく下回っている状況である。</a:t>
          </a:r>
        </a:p>
        <a:p>
          <a:r>
            <a:rPr kumimoji="1" lang="ja-JP" altLang="en-US" sz="1300">
              <a:latin typeface="ＭＳ Ｐゴシック" panose="020B0600070205080204" pitchFamily="50" charset="-128"/>
              <a:ea typeface="ＭＳ Ｐゴシック" panose="020B0600070205080204" pitchFamily="50" charset="-128"/>
            </a:rPr>
            <a:t>　地域振興や福祉の増進のため、今後も各種公益団体への補助金は不可欠であるが、交付について明確な基準を設け、不適当な補助金の交付は行わない方針とし、予算編成時にそれぞれの補助金が有効に利用されているか、見直しを図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120142</xdr:rowOff>
    </xdr:to>
    <xdr:cxnSp macro="">
      <xdr:nvCxnSpPr>
        <xdr:cNvPr id="302" name="直線コネクタ 301"/>
        <xdr:cNvCxnSpPr/>
      </xdr:nvCxnSpPr>
      <xdr:spPr>
        <a:xfrm>
          <a:off x="15671800" y="600202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3"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xdr:rowOff>
    </xdr:from>
    <xdr:to>
      <xdr:col>78</xdr:col>
      <xdr:colOff>69850</xdr:colOff>
      <xdr:row>35</xdr:row>
      <xdr:rowOff>1270</xdr:rowOff>
    </xdr:to>
    <xdr:cxnSp macro="">
      <xdr:nvCxnSpPr>
        <xdr:cNvPr id="305" name="直線コネクタ 304"/>
        <xdr:cNvCxnSpPr/>
      </xdr:nvCxnSpPr>
      <xdr:spPr>
        <a:xfrm>
          <a:off x="14782800" y="6002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35</xdr:row>
      <xdr:rowOff>1270</xdr:rowOff>
    </xdr:to>
    <xdr:cxnSp macro="">
      <xdr:nvCxnSpPr>
        <xdr:cNvPr id="308" name="直線コネクタ 307"/>
        <xdr:cNvCxnSpPr/>
      </xdr:nvCxnSpPr>
      <xdr:spPr>
        <a:xfrm>
          <a:off x="13893800" y="597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35</xdr:row>
      <xdr:rowOff>5842</xdr:rowOff>
    </xdr:to>
    <xdr:cxnSp macro="">
      <xdr:nvCxnSpPr>
        <xdr:cNvPr id="311" name="直線コネクタ 310"/>
        <xdr:cNvCxnSpPr/>
      </xdr:nvCxnSpPr>
      <xdr:spPr>
        <a:xfrm flipV="1">
          <a:off x="13004800" y="59791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14" name="フローチャート: 判断 313"/>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15" name="テキスト ボックス 314"/>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69342</xdr:rowOff>
    </xdr:from>
    <xdr:to>
      <xdr:col>82</xdr:col>
      <xdr:colOff>158750</xdr:colOff>
      <xdr:row>35</xdr:row>
      <xdr:rowOff>170942</xdr:rowOff>
    </xdr:to>
    <xdr:sp macro="" textlink="">
      <xdr:nvSpPr>
        <xdr:cNvPr id="321" name="楕円 320"/>
        <xdr:cNvSpPr/>
      </xdr:nvSpPr>
      <xdr:spPr>
        <a:xfrm>
          <a:off x="16459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85869</xdr:rowOff>
    </xdr:from>
    <xdr:ext cx="762000" cy="259045"/>
    <xdr:sp macro="" textlink="">
      <xdr:nvSpPr>
        <xdr:cNvPr id="322" name="補助費等該当値テキスト"/>
        <xdr:cNvSpPr txBox="1"/>
      </xdr:nvSpPr>
      <xdr:spPr>
        <a:xfrm>
          <a:off x="16598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121920</xdr:rowOff>
    </xdr:from>
    <xdr:to>
      <xdr:col>78</xdr:col>
      <xdr:colOff>120650</xdr:colOff>
      <xdr:row>35</xdr:row>
      <xdr:rowOff>52070</xdr:rowOff>
    </xdr:to>
    <xdr:sp macro="" textlink="">
      <xdr:nvSpPr>
        <xdr:cNvPr id="323" name="楕円 322"/>
        <xdr:cNvSpPr/>
      </xdr:nvSpPr>
      <xdr:spPr>
        <a:xfrm>
          <a:off x="15621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62247</xdr:rowOff>
    </xdr:from>
    <xdr:ext cx="736600" cy="259045"/>
    <xdr:sp macro="" textlink="">
      <xdr:nvSpPr>
        <xdr:cNvPr id="324" name="テキスト ボックス 323"/>
        <xdr:cNvSpPr txBox="1"/>
      </xdr:nvSpPr>
      <xdr:spPr>
        <a:xfrm>
          <a:off x="15290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121920</xdr:rowOff>
    </xdr:from>
    <xdr:to>
      <xdr:col>74</xdr:col>
      <xdr:colOff>31750</xdr:colOff>
      <xdr:row>35</xdr:row>
      <xdr:rowOff>52070</xdr:rowOff>
    </xdr:to>
    <xdr:sp macro="" textlink="">
      <xdr:nvSpPr>
        <xdr:cNvPr id="325" name="楕円 324"/>
        <xdr:cNvSpPr/>
      </xdr:nvSpPr>
      <xdr:spPr>
        <a:xfrm>
          <a:off x="14732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62247</xdr:rowOff>
    </xdr:from>
    <xdr:ext cx="762000" cy="259045"/>
    <xdr:sp macro="" textlink="">
      <xdr:nvSpPr>
        <xdr:cNvPr id="326" name="テキスト ボックス 325"/>
        <xdr:cNvSpPr txBox="1"/>
      </xdr:nvSpPr>
      <xdr:spPr>
        <a:xfrm>
          <a:off x="14401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27" name="楕円 326"/>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8" name="テキスト ボックス 327"/>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126492</xdr:rowOff>
    </xdr:from>
    <xdr:to>
      <xdr:col>65</xdr:col>
      <xdr:colOff>53975</xdr:colOff>
      <xdr:row>35</xdr:row>
      <xdr:rowOff>56642</xdr:rowOff>
    </xdr:to>
    <xdr:sp macro="" textlink="">
      <xdr:nvSpPr>
        <xdr:cNvPr id="329" name="楕円 328"/>
        <xdr:cNvSpPr/>
      </xdr:nvSpPr>
      <xdr:spPr>
        <a:xfrm>
          <a:off x="12954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66819</xdr:rowOff>
    </xdr:from>
    <xdr:ext cx="762000" cy="259045"/>
    <xdr:sp macro="" textlink="">
      <xdr:nvSpPr>
        <xdr:cNvPr id="330" name="テキスト ボックス 329"/>
        <xdr:cNvSpPr txBox="1"/>
      </xdr:nvSpPr>
      <xdr:spPr>
        <a:xfrm>
          <a:off x="12623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公債費比率については２１．３％と類似団体平均より１．５％上回っている。</a:t>
          </a:r>
        </a:p>
        <a:p>
          <a:r>
            <a:rPr kumimoji="1" lang="ja-JP" altLang="en-US" sz="1300">
              <a:latin typeface="ＭＳ Ｐゴシック" panose="020B0600070205080204" pitchFamily="50" charset="-128"/>
              <a:ea typeface="ＭＳ Ｐゴシック" panose="020B0600070205080204" pitchFamily="50" charset="-128"/>
            </a:rPr>
            <a:t>　近年大型事業の地方債の償還が完了したことで公債費比率は大きく減少していたが、林道開設事業や施設整備による公債費が増加している。</a:t>
          </a:r>
        </a:p>
        <a:p>
          <a:r>
            <a:rPr kumimoji="1" lang="ja-JP" altLang="en-US" sz="1300">
              <a:latin typeface="ＭＳ Ｐゴシック" panose="020B0600070205080204" pitchFamily="50" charset="-128"/>
              <a:ea typeface="ＭＳ Ｐゴシック" panose="020B0600070205080204" pitchFamily="50" charset="-128"/>
            </a:rPr>
            <a:t>　今後の林道開設事業やじゃばら加工場の建設事業など地方債発行額の増加が見込まれているため、交付税算入率の高い地方債の活用などにより実質公債費比率の上昇を抑制する必要がある。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100874</xdr:rowOff>
    </xdr:from>
    <xdr:to>
      <xdr:col>24</xdr:col>
      <xdr:colOff>25400</xdr:colOff>
      <xdr:row>76</xdr:row>
      <xdr:rowOff>120469</xdr:rowOff>
    </xdr:to>
    <xdr:cxnSp macro="">
      <xdr:nvCxnSpPr>
        <xdr:cNvPr id="364" name="直線コネクタ 363"/>
        <xdr:cNvCxnSpPr/>
      </xdr:nvCxnSpPr>
      <xdr:spPr>
        <a:xfrm>
          <a:off x="3987800" y="1313107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37210</xdr:rowOff>
    </xdr:from>
    <xdr:ext cx="762000" cy="259045"/>
    <xdr:sp macro="" textlink="">
      <xdr:nvSpPr>
        <xdr:cNvPr id="365" name="公債費平均値テキスト"/>
        <xdr:cNvSpPr txBox="1"/>
      </xdr:nvSpPr>
      <xdr:spPr>
        <a:xfrm>
          <a:off x="4914900" y="1289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58420</xdr:rowOff>
    </xdr:from>
    <xdr:to>
      <xdr:col>19</xdr:col>
      <xdr:colOff>187325</xdr:colOff>
      <xdr:row>76</xdr:row>
      <xdr:rowOff>100874</xdr:rowOff>
    </xdr:to>
    <xdr:cxnSp macro="">
      <xdr:nvCxnSpPr>
        <xdr:cNvPr id="367" name="直線コネクタ 366"/>
        <xdr:cNvCxnSpPr/>
      </xdr:nvCxnSpPr>
      <xdr:spPr>
        <a:xfrm>
          <a:off x="3098800" y="1308862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69" name="テキスト ボックス 368"/>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22498</xdr:rowOff>
    </xdr:from>
    <xdr:to>
      <xdr:col>15</xdr:col>
      <xdr:colOff>98425</xdr:colOff>
      <xdr:row>76</xdr:row>
      <xdr:rowOff>58420</xdr:rowOff>
    </xdr:to>
    <xdr:cxnSp macro="">
      <xdr:nvCxnSpPr>
        <xdr:cNvPr id="370" name="直線コネクタ 369"/>
        <xdr:cNvCxnSpPr/>
      </xdr:nvCxnSpPr>
      <xdr:spPr>
        <a:xfrm>
          <a:off x="2209800" y="130526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97263</xdr:rowOff>
    </xdr:from>
    <xdr:ext cx="762000" cy="259045"/>
    <xdr:sp macro="" textlink="">
      <xdr:nvSpPr>
        <xdr:cNvPr id="372" name="テキスト ボックス 371"/>
        <xdr:cNvSpPr txBox="1"/>
      </xdr:nvSpPr>
      <xdr:spPr>
        <a:xfrm>
          <a:off x="2717800" y="1312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22498</xdr:rowOff>
    </xdr:to>
    <xdr:cxnSp macro="">
      <xdr:nvCxnSpPr>
        <xdr:cNvPr id="373" name="直線コネクタ 372"/>
        <xdr:cNvCxnSpPr/>
      </xdr:nvCxnSpPr>
      <xdr:spPr>
        <a:xfrm>
          <a:off x="1320800" y="1304290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83474</xdr:rowOff>
    </xdr:from>
    <xdr:ext cx="762000" cy="259045"/>
    <xdr:sp macro="" textlink="">
      <xdr:nvSpPr>
        <xdr:cNvPr id="375" name="テキスト ボックス 374"/>
        <xdr:cNvSpPr txBox="1"/>
      </xdr:nvSpPr>
      <xdr:spPr>
        <a:xfrm>
          <a:off x="1828800" y="1277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58238</xdr:rowOff>
    </xdr:from>
    <xdr:to>
      <xdr:col>6</xdr:col>
      <xdr:colOff>171450</xdr:colOff>
      <xdr:row>75</xdr:row>
      <xdr:rowOff>159838</xdr:rowOff>
    </xdr:to>
    <xdr:sp macro="" textlink="">
      <xdr:nvSpPr>
        <xdr:cNvPr id="376" name="フローチャート: 判断 375"/>
        <xdr:cNvSpPr/>
      </xdr:nvSpPr>
      <xdr:spPr>
        <a:xfrm>
          <a:off x="1270000" y="1291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170015</xdr:rowOff>
    </xdr:from>
    <xdr:ext cx="762000" cy="259045"/>
    <xdr:sp macro="" textlink="">
      <xdr:nvSpPr>
        <xdr:cNvPr id="377" name="テキスト ボックス 376"/>
        <xdr:cNvSpPr txBox="1"/>
      </xdr:nvSpPr>
      <xdr:spPr>
        <a:xfrm>
          <a:off x="939800" y="1268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69669</xdr:rowOff>
    </xdr:from>
    <xdr:to>
      <xdr:col>24</xdr:col>
      <xdr:colOff>76200</xdr:colOff>
      <xdr:row>76</xdr:row>
      <xdr:rowOff>171269</xdr:rowOff>
    </xdr:to>
    <xdr:sp macro="" textlink="">
      <xdr:nvSpPr>
        <xdr:cNvPr id="383" name="楕円 382"/>
        <xdr:cNvSpPr/>
      </xdr:nvSpPr>
      <xdr:spPr>
        <a:xfrm>
          <a:off x="4775200" y="1309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41746</xdr:rowOff>
    </xdr:from>
    <xdr:ext cx="762000" cy="259045"/>
    <xdr:sp macro="" textlink="">
      <xdr:nvSpPr>
        <xdr:cNvPr id="384" name="公債費該当値テキスト"/>
        <xdr:cNvSpPr txBox="1"/>
      </xdr:nvSpPr>
      <xdr:spPr>
        <a:xfrm>
          <a:off x="4914900" y="1307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50074</xdr:rowOff>
    </xdr:from>
    <xdr:to>
      <xdr:col>20</xdr:col>
      <xdr:colOff>38100</xdr:colOff>
      <xdr:row>76</xdr:row>
      <xdr:rowOff>151674</xdr:rowOff>
    </xdr:to>
    <xdr:sp macro="" textlink="">
      <xdr:nvSpPr>
        <xdr:cNvPr id="385" name="楕円 384"/>
        <xdr:cNvSpPr/>
      </xdr:nvSpPr>
      <xdr:spPr>
        <a:xfrm>
          <a:off x="3937000" y="130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136451</xdr:rowOff>
    </xdr:from>
    <xdr:ext cx="736600" cy="259045"/>
    <xdr:sp macro="" textlink="">
      <xdr:nvSpPr>
        <xdr:cNvPr id="386" name="テキスト ボックス 385"/>
        <xdr:cNvSpPr txBox="1"/>
      </xdr:nvSpPr>
      <xdr:spPr>
        <a:xfrm>
          <a:off x="3606800" y="13166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87" name="楕円 386"/>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88" name="テキスト ボックス 387"/>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143147</xdr:rowOff>
    </xdr:from>
    <xdr:to>
      <xdr:col>11</xdr:col>
      <xdr:colOff>60325</xdr:colOff>
      <xdr:row>76</xdr:row>
      <xdr:rowOff>73298</xdr:rowOff>
    </xdr:to>
    <xdr:sp macro="" textlink="">
      <xdr:nvSpPr>
        <xdr:cNvPr id="389" name="楕円 388"/>
        <xdr:cNvSpPr/>
      </xdr:nvSpPr>
      <xdr:spPr>
        <a:xfrm>
          <a:off x="2159000" y="130018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58075</xdr:rowOff>
    </xdr:from>
    <xdr:ext cx="762000" cy="259045"/>
    <xdr:sp macro="" textlink="">
      <xdr:nvSpPr>
        <xdr:cNvPr id="390" name="テキスト ボックス 389"/>
        <xdr:cNvSpPr txBox="1"/>
      </xdr:nvSpPr>
      <xdr:spPr>
        <a:xfrm>
          <a:off x="18288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1" name="楕円 390"/>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48277</xdr:rowOff>
    </xdr:from>
    <xdr:ext cx="762000" cy="259045"/>
    <xdr:sp macro="" textlink="">
      <xdr:nvSpPr>
        <xdr:cNvPr id="392" name="テキスト ボックス 391"/>
        <xdr:cNvSpPr txBox="1"/>
      </xdr:nvSpPr>
      <xdr:spPr>
        <a:xfrm>
          <a:off x="939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公債費以外に係る経常収支比率は昨年から類似団体を上回っており、令和元年度は６．８ポイントを上回っている。</a:t>
          </a:r>
        </a:p>
        <a:p>
          <a:r>
            <a:rPr kumimoji="1" lang="ja-JP" altLang="en-US" sz="1300">
              <a:latin typeface="ＭＳ Ｐゴシック" panose="020B0600070205080204" pitchFamily="50" charset="-128"/>
              <a:ea typeface="ＭＳ Ｐゴシック" panose="020B0600070205080204" pitchFamily="50" charset="-128"/>
            </a:rPr>
            <a:t>　今後、事業計画において費用対効果を検証し、緊急性のない事業等はできるだけ抑制するとともに、実施の際には補助金等を活用し、後年に大きな負担を残さないよう努力する。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156718</xdr:rowOff>
    </xdr:from>
    <xdr:to>
      <xdr:col>82</xdr:col>
      <xdr:colOff>107950</xdr:colOff>
      <xdr:row>78</xdr:row>
      <xdr:rowOff>49276</xdr:rowOff>
    </xdr:to>
    <xdr:cxnSp macro="">
      <xdr:nvCxnSpPr>
        <xdr:cNvPr id="423" name="直線コネクタ 422"/>
        <xdr:cNvCxnSpPr/>
      </xdr:nvCxnSpPr>
      <xdr:spPr>
        <a:xfrm flipV="1">
          <a:off x="15671800" y="133583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26415</xdr:rowOff>
    </xdr:from>
    <xdr:to>
      <xdr:col>78</xdr:col>
      <xdr:colOff>69850</xdr:colOff>
      <xdr:row>78</xdr:row>
      <xdr:rowOff>49276</xdr:rowOff>
    </xdr:to>
    <xdr:cxnSp macro="">
      <xdr:nvCxnSpPr>
        <xdr:cNvPr id="426" name="直線コネクタ 425"/>
        <xdr:cNvCxnSpPr/>
      </xdr:nvCxnSpPr>
      <xdr:spPr>
        <a:xfrm>
          <a:off x="14782800" y="13228065"/>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103395</xdr:rowOff>
    </xdr:from>
    <xdr:ext cx="736600" cy="259045"/>
    <xdr:sp macro="" textlink="">
      <xdr:nvSpPr>
        <xdr:cNvPr id="428" name="テキスト ボックス 427"/>
        <xdr:cNvSpPr txBox="1"/>
      </xdr:nvSpPr>
      <xdr:spPr>
        <a:xfrm>
          <a:off x="15290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33274</xdr:rowOff>
    </xdr:from>
    <xdr:to>
      <xdr:col>73</xdr:col>
      <xdr:colOff>180975</xdr:colOff>
      <xdr:row>77</xdr:row>
      <xdr:rowOff>26415</xdr:rowOff>
    </xdr:to>
    <xdr:cxnSp macro="">
      <xdr:nvCxnSpPr>
        <xdr:cNvPr id="429" name="直線コネクタ 428"/>
        <xdr:cNvCxnSpPr/>
      </xdr:nvCxnSpPr>
      <xdr:spPr>
        <a:xfrm>
          <a:off x="13893800" y="13063474"/>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1" name="テキスト ボックス 430"/>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85852</xdr:rowOff>
    </xdr:from>
    <xdr:to>
      <xdr:col>69</xdr:col>
      <xdr:colOff>92075</xdr:colOff>
      <xdr:row>76</xdr:row>
      <xdr:rowOff>33274</xdr:rowOff>
    </xdr:to>
    <xdr:cxnSp macro="">
      <xdr:nvCxnSpPr>
        <xdr:cNvPr id="432" name="直線コネクタ 431"/>
        <xdr:cNvCxnSpPr/>
      </xdr:nvCxnSpPr>
      <xdr:spPr>
        <a:xfrm>
          <a:off x="13004800" y="1294460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4" name="テキスト ボックス 433"/>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5" name="フローチャート: 判断 434"/>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36" name="テキスト ボックス 435"/>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105918</xdr:rowOff>
    </xdr:from>
    <xdr:to>
      <xdr:col>82</xdr:col>
      <xdr:colOff>158750</xdr:colOff>
      <xdr:row>78</xdr:row>
      <xdr:rowOff>36068</xdr:rowOff>
    </xdr:to>
    <xdr:sp macro="" textlink="">
      <xdr:nvSpPr>
        <xdr:cNvPr id="442" name="楕円 441"/>
        <xdr:cNvSpPr/>
      </xdr:nvSpPr>
      <xdr:spPr>
        <a:xfrm>
          <a:off x="16459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77995</xdr:rowOff>
    </xdr:from>
    <xdr:ext cx="762000" cy="259045"/>
    <xdr:sp macro="" textlink="">
      <xdr:nvSpPr>
        <xdr:cNvPr id="443" name="公債費以外該当値テキスト"/>
        <xdr:cNvSpPr txBox="1"/>
      </xdr:nvSpPr>
      <xdr:spPr>
        <a:xfrm>
          <a:off x="16598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44" name="楕円 443"/>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45" name="テキスト ボックス 444"/>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147065</xdr:rowOff>
    </xdr:from>
    <xdr:to>
      <xdr:col>74</xdr:col>
      <xdr:colOff>31750</xdr:colOff>
      <xdr:row>77</xdr:row>
      <xdr:rowOff>77215</xdr:rowOff>
    </xdr:to>
    <xdr:sp macro="" textlink="">
      <xdr:nvSpPr>
        <xdr:cNvPr id="446" name="楕円 445"/>
        <xdr:cNvSpPr/>
      </xdr:nvSpPr>
      <xdr:spPr>
        <a:xfrm>
          <a:off x="14732000" y="131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87392</xdr:rowOff>
    </xdr:from>
    <xdr:ext cx="762000" cy="259045"/>
    <xdr:sp macro="" textlink="">
      <xdr:nvSpPr>
        <xdr:cNvPr id="447" name="テキスト ボックス 446"/>
        <xdr:cNvSpPr txBox="1"/>
      </xdr:nvSpPr>
      <xdr:spPr>
        <a:xfrm>
          <a:off x="14401800" y="1294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153924</xdr:rowOff>
    </xdr:from>
    <xdr:to>
      <xdr:col>69</xdr:col>
      <xdr:colOff>142875</xdr:colOff>
      <xdr:row>76</xdr:row>
      <xdr:rowOff>84074</xdr:rowOff>
    </xdr:to>
    <xdr:sp macro="" textlink="">
      <xdr:nvSpPr>
        <xdr:cNvPr id="448" name="楕円 447"/>
        <xdr:cNvSpPr/>
      </xdr:nvSpPr>
      <xdr:spPr>
        <a:xfrm>
          <a:off x="13843000" y="130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94251</xdr:rowOff>
    </xdr:from>
    <xdr:ext cx="762000" cy="259045"/>
    <xdr:sp macro="" textlink="">
      <xdr:nvSpPr>
        <xdr:cNvPr id="449" name="テキスト ボックス 448"/>
        <xdr:cNvSpPr txBox="1"/>
      </xdr:nvSpPr>
      <xdr:spPr>
        <a:xfrm>
          <a:off x="13512800" y="1278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35052</xdr:rowOff>
    </xdr:from>
    <xdr:to>
      <xdr:col>65</xdr:col>
      <xdr:colOff>53975</xdr:colOff>
      <xdr:row>75</xdr:row>
      <xdr:rowOff>136652</xdr:rowOff>
    </xdr:to>
    <xdr:sp macro="" textlink="">
      <xdr:nvSpPr>
        <xdr:cNvPr id="450" name="楕円 449"/>
        <xdr:cNvSpPr/>
      </xdr:nvSpPr>
      <xdr:spPr>
        <a:xfrm>
          <a:off x="12954000" y="1289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146829</xdr:rowOff>
    </xdr:from>
    <xdr:ext cx="762000" cy="259045"/>
    <xdr:sp macro="" textlink="">
      <xdr:nvSpPr>
        <xdr:cNvPr id="451" name="テキスト ボックス 450"/>
        <xdr:cNvSpPr txBox="1"/>
      </xdr:nvSpPr>
      <xdr:spPr>
        <a:xfrm>
          <a:off x="12623800" y="1266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6287</xdr:rowOff>
    </xdr:from>
    <xdr:to>
      <xdr:col>29</xdr:col>
      <xdr:colOff>127000</xdr:colOff>
      <xdr:row>16</xdr:row>
      <xdr:rowOff>9961</xdr:rowOff>
    </xdr:to>
    <xdr:cxnSp macro="">
      <xdr:nvCxnSpPr>
        <xdr:cNvPr id="51" name="直線コネクタ 50"/>
        <xdr:cNvCxnSpPr/>
      </xdr:nvCxnSpPr>
      <xdr:spPr bwMode="auto">
        <a:xfrm flipV="1">
          <a:off x="5003800" y="2797112"/>
          <a:ext cx="647700" cy="3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126608</xdr:rowOff>
    </xdr:from>
    <xdr:ext cx="762000" cy="259045"/>
    <xdr:sp macro="" textlink="">
      <xdr:nvSpPr>
        <xdr:cNvPr id="52" name="人口1人当たり決算額の推移平均値テキスト130"/>
        <xdr:cNvSpPr txBox="1"/>
      </xdr:nvSpPr>
      <xdr:spPr>
        <a:xfrm>
          <a:off x="5740400" y="308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9961</xdr:rowOff>
    </xdr:from>
    <xdr:to>
      <xdr:col>26</xdr:col>
      <xdr:colOff>50800</xdr:colOff>
      <xdr:row>16</xdr:row>
      <xdr:rowOff>29632</xdr:rowOff>
    </xdr:to>
    <xdr:cxnSp macro="">
      <xdr:nvCxnSpPr>
        <xdr:cNvPr id="54" name="直線コネクタ 53"/>
        <xdr:cNvCxnSpPr/>
      </xdr:nvCxnSpPr>
      <xdr:spPr bwMode="auto">
        <a:xfrm flipV="1">
          <a:off x="4305300" y="2800786"/>
          <a:ext cx="698500" cy="19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29632</xdr:rowOff>
    </xdr:from>
    <xdr:to>
      <xdr:col>22</xdr:col>
      <xdr:colOff>114300</xdr:colOff>
      <xdr:row>16</xdr:row>
      <xdr:rowOff>169885</xdr:rowOff>
    </xdr:to>
    <xdr:cxnSp macro="">
      <xdr:nvCxnSpPr>
        <xdr:cNvPr id="57" name="直線コネクタ 56"/>
        <xdr:cNvCxnSpPr/>
      </xdr:nvCxnSpPr>
      <xdr:spPr bwMode="auto">
        <a:xfrm flipV="1">
          <a:off x="3606800" y="2820457"/>
          <a:ext cx="698500" cy="140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101974</xdr:rowOff>
    </xdr:from>
    <xdr:to>
      <xdr:col>18</xdr:col>
      <xdr:colOff>177800</xdr:colOff>
      <xdr:row>16</xdr:row>
      <xdr:rowOff>169885</xdr:rowOff>
    </xdr:to>
    <xdr:cxnSp macro="">
      <xdr:nvCxnSpPr>
        <xdr:cNvPr id="60" name="直線コネクタ 59"/>
        <xdr:cNvCxnSpPr/>
      </xdr:nvCxnSpPr>
      <xdr:spPr bwMode="auto">
        <a:xfrm>
          <a:off x="2908300" y="2892799"/>
          <a:ext cx="698500" cy="67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30819</xdr:rowOff>
    </xdr:from>
    <xdr:to>
      <xdr:col>15</xdr:col>
      <xdr:colOff>101600</xdr:colOff>
      <xdr:row>18</xdr:row>
      <xdr:rowOff>132419</xdr:rowOff>
    </xdr:to>
    <xdr:sp macro="" textlink="">
      <xdr:nvSpPr>
        <xdr:cNvPr id="63" name="フローチャート: 判断 62"/>
        <xdr:cNvSpPr/>
      </xdr:nvSpPr>
      <xdr:spPr bwMode="auto">
        <a:xfrm>
          <a:off x="2857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117196</xdr:rowOff>
    </xdr:from>
    <xdr:ext cx="762000" cy="259045"/>
    <xdr:sp macro="" textlink="">
      <xdr:nvSpPr>
        <xdr:cNvPr id="64" name="テキスト ボックス 63"/>
        <xdr:cNvSpPr txBox="1"/>
      </xdr:nvSpPr>
      <xdr:spPr>
        <a:xfrm>
          <a:off x="2527300" y="3250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126937</xdr:rowOff>
    </xdr:from>
    <xdr:to>
      <xdr:col>29</xdr:col>
      <xdr:colOff>177800</xdr:colOff>
      <xdr:row>16</xdr:row>
      <xdr:rowOff>57087</xdr:rowOff>
    </xdr:to>
    <xdr:sp macro="" textlink="">
      <xdr:nvSpPr>
        <xdr:cNvPr id="70" name="楕円 69"/>
        <xdr:cNvSpPr/>
      </xdr:nvSpPr>
      <xdr:spPr bwMode="auto">
        <a:xfrm>
          <a:off x="5600700" y="2746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143464</xdr:rowOff>
    </xdr:from>
    <xdr:ext cx="762000" cy="259045"/>
    <xdr:sp macro="" textlink="">
      <xdr:nvSpPr>
        <xdr:cNvPr id="71" name="人口1人当たり決算額の推移該当値テキスト130"/>
        <xdr:cNvSpPr txBox="1"/>
      </xdr:nvSpPr>
      <xdr:spPr>
        <a:xfrm>
          <a:off x="5740400" y="259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130611</xdr:rowOff>
    </xdr:from>
    <xdr:to>
      <xdr:col>26</xdr:col>
      <xdr:colOff>101600</xdr:colOff>
      <xdr:row>16</xdr:row>
      <xdr:rowOff>60761</xdr:rowOff>
    </xdr:to>
    <xdr:sp macro="" textlink="">
      <xdr:nvSpPr>
        <xdr:cNvPr id="72" name="楕円 71"/>
        <xdr:cNvSpPr/>
      </xdr:nvSpPr>
      <xdr:spPr bwMode="auto">
        <a:xfrm>
          <a:off x="4953000" y="2749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70938</xdr:rowOff>
    </xdr:from>
    <xdr:ext cx="736600" cy="259045"/>
    <xdr:sp macro="" textlink="">
      <xdr:nvSpPr>
        <xdr:cNvPr id="73" name="テキスト ボックス 72"/>
        <xdr:cNvSpPr txBox="1"/>
      </xdr:nvSpPr>
      <xdr:spPr>
        <a:xfrm>
          <a:off x="4622800" y="2518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150282</xdr:rowOff>
    </xdr:from>
    <xdr:to>
      <xdr:col>22</xdr:col>
      <xdr:colOff>165100</xdr:colOff>
      <xdr:row>16</xdr:row>
      <xdr:rowOff>80432</xdr:rowOff>
    </xdr:to>
    <xdr:sp macro="" textlink="">
      <xdr:nvSpPr>
        <xdr:cNvPr id="74" name="楕円 73"/>
        <xdr:cNvSpPr/>
      </xdr:nvSpPr>
      <xdr:spPr bwMode="auto">
        <a:xfrm>
          <a:off x="4254500" y="276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90609</xdr:rowOff>
    </xdr:from>
    <xdr:ext cx="762000" cy="259045"/>
    <xdr:sp macro="" textlink="">
      <xdr:nvSpPr>
        <xdr:cNvPr id="75" name="テキスト ボックス 74"/>
        <xdr:cNvSpPr txBox="1"/>
      </xdr:nvSpPr>
      <xdr:spPr>
        <a:xfrm>
          <a:off x="3924300" y="253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119085</xdr:rowOff>
    </xdr:from>
    <xdr:to>
      <xdr:col>19</xdr:col>
      <xdr:colOff>38100</xdr:colOff>
      <xdr:row>17</xdr:row>
      <xdr:rowOff>49235</xdr:rowOff>
    </xdr:to>
    <xdr:sp macro="" textlink="">
      <xdr:nvSpPr>
        <xdr:cNvPr id="76" name="楕円 75"/>
        <xdr:cNvSpPr/>
      </xdr:nvSpPr>
      <xdr:spPr bwMode="auto">
        <a:xfrm>
          <a:off x="3556000" y="2909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59412</xdr:rowOff>
    </xdr:from>
    <xdr:ext cx="762000" cy="259045"/>
    <xdr:sp macro="" textlink="">
      <xdr:nvSpPr>
        <xdr:cNvPr id="77" name="テキスト ボックス 76"/>
        <xdr:cNvSpPr txBox="1"/>
      </xdr:nvSpPr>
      <xdr:spPr>
        <a:xfrm>
          <a:off x="3225800" y="2678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51174</xdr:rowOff>
    </xdr:from>
    <xdr:to>
      <xdr:col>15</xdr:col>
      <xdr:colOff>101600</xdr:colOff>
      <xdr:row>16</xdr:row>
      <xdr:rowOff>152774</xdr:rowOff>
    </xdr:to>
    <xdr:sp macro="" textlink="">
      <xdr:nvSpPr>
        <xdr:cNvPr id="78" name="楕円 77"/>
        <xdr:cNvSpPr/>
      </xdr:nvSpPr>
      <xdr:spPr bwMode="auto">
        <a:xfrm>
          <a:off x="2857500" y="2841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162951</xdr:rowOff>
    </xdr:from>
    <xdr:ext cx="762000" cy="259045"/>
    <xdr:sp macro="" textlink="">
      <xdr:nvSpPr>
        <xdr:cNvPr id="79" name="テキスト ボックス 78"/>
        <xdr:cNvSpPr txBox="1"/>
      </xdr:nvSpPr>
      <xdr:spPr>
        <a:xfrm>
          <a:off x="2527300" y="261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89538</xdr:rowOff>
    </xdr:from>
    <xdr:to>
      <xdr:col>29</xdr:col>
      <xdr:colOff>127000</xdr:colOff>
      <xdr:row>36</xdr:row>
      <xdr:rowOff>143505</xdr:rowOff>
    </xdr:to>
    <xdr:cxnSp macro="">
      <xdr:nvCxnSpPr>
        <xdr:cNvPr id="109" name="直線コネクタ 108"/>
        <xdr:cNvCxnSpPr/>
      </xdr:nvCxnSpPr>
      <xdr:spPr bwMode="auto">
        <a:xfrm flipV="1">
          <a:off x="5003800" y="7042788"/>
          <a:ext cx="647700" cy="53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74316</xdr:rowOff>
    </xdr:from>
    <xdr:ext cx="762000" cy="259045"/>
    <xdr:sp macro="" textlink="">
      <xdr:nvSpPr>
        <xdr:cNvPr id="110" name="人口1人当たり決算額の推移平均値テキスト445"/>
        <xdr:cNvSpPr txBox="1"/>
      </xdr:nvSpPr>
      <xdr:spPr>
        <a:xfrm>
          <a:off x="5740400" y="7027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143505</xdr:rowOff>
    </xdr:from>
    <xdr:to>
      <xdr:col>26</xdr:col>
      <xdr:colOff>50800</xdr:colOff>
      <xdr:row>37</xdr:row>
      <xdr:rowOff>163571</xdr:rowOff>
    </xdr:to>
    <xdr:cxnSp macro="">
      <xdr:nvCxnSpPr>
        <xdr:cNvPr id="112" name="直線コネクタ 111"/>
        <xdr:cNvCxnSpPr/>
      </xdr:nvCxnSpPr>
      <xdr:spPr bwMode="auto">
        <a:xfrm flipV="1">
          <a:off x="4305300" y="7096755"/>
          <a:ext cx="698500" cy="191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17239</xdr:rowOff>
    </xdr:from>
    <xdr:ext cx="736600" cy="259045"/>
    <xdr:sp macro="" textlink="">
      <xdr:nvSpPr>
        <xdr:cNvPr id="114" name="テキスト ボックス 113"/>
        <xdr:cNvSpPr txBox="1"/>
      </xdr:nvSpPr>
      <xdr:spPr>
        <a:xfrm>
          <a:off x="4622800" y="714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115925</xdr:rowOff>
    </xdr:from>
    <xdr:to>
      <xdr:col>22</xdr:col>
      <xdr:colOff>114300</xdr:colOff>
      <xdr:row>37</xdr:row>
      <xdr:rowOff>163571</xdr:rowOff>
    </xdr:to>
    <xdr:cxnSp macro="">
      <xdr:nvCxnSpPr>
        <xdr:cNvPr id="115" name="直線コネクタ 114"/>
        <xdr:cNvCxnSpPr/>
      </xdr:nvCxnSpPr>
      <xdr:spPr bwMode="auto">
        <a:xfrm>
          <a:off x="3606800" y="7240625"/>
          <a:ext cx="698500" cy="47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211237</xdr:rowOff>
    </xdr:from>
    <xdr:ext cx="762000" cy="259045"/>
    <xdr:sp macro="" textlink="">
      <xdr:nvSpPr>
        <xdr:cNvPr id="117" name="テキスト ボックス 116"/>
        <xdr:cNvSpPr txBox="1"/>
      </xdr:nvSpPr>
      <xdr:spPr>
        <a:xfrm>
          <a:off x="3924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51945</xdr:rowOff>
    </xdr:from>
    <xdr:to>
      <xdr:col>18</xdr:col>
      <xdr:colOff>177800</xdr:colOff>
      <xdr:row>37</xdr:row>
      <xdr:rowOff>115925</xdr:rowOff>
    </xdr:to>
    <xdr:cxnSp macro="">
      <xdr:nvCxnSpPr>
        <xdr:cNvPr id="118" name="直線コネクタ 117"/>
        <xdr:cNvCxnSpPr/>
      </xdr:nvCxnSpPr>
      <xdr:spPr bwMode="auto">
        <a:xfrm>
          <a:off x="2908300" y="7176645"/>
          <a:ext cx="698500" cy="63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234325</xdr:rowOff>
    </xdr:from>
    <xdr:ext cx="762000" cy="259045"/>
    <xdr:sp macro="" textlink="">
      <xdr:nvSpPr>
        <xdr:cNvPr id="120" name="テキスト ボックス 119"/>
        <xdr:cNvSpPr txBox="1"/>
      </xdr:nvSpPr>
      <xdr:spPr>
        <a:xfrm>
          <a:off x="32258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167308</xdr:rowOff>
    </xdr:from>
    <xdr:to>
      <xdr:col>15</xdr:col>
      <xdr:colOff>101600</xdr:colOff>
      <xdr:row>37</xdr:row>
      <xdr:rowOff>97458</xdr:rowOff>
    </xdr:to>
    <xdr:sp macro="" textlink="">
      <xdr:nvSpPr>
        <xdr:cNvPr id="121" name="フローチャート: 判断 120"/>
        <xdr:cNvSpPr/>
      </xdr:nvSpPr>
      <xdr:spPr bwMode="auto">
        <a:xfrm>
          <a:off x="2857500" y="7120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279085</xdr:rowOff>
    </xdr:from>
    <xdr:ext cx="762000" cy="259045"/>
    <xdr:sp macro="" textlink="">
      <xdr:nvSpPr>
        <xdr:cNvPr id="122" name="テキスト ボックス 121"/>
        <xdr:cNvSpPr txBox="1"/>
      </xdr:nvSpPr>
      <xdr:spPr>
        <a:xfrm>
          <a:off x="2527300" y="688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38738</xdr:rowOff>
    </xdr:from>
    <xdr:to>
      <xdr:col>29</xdr:col>
      <xdr:colOff>177800</xdr:colOff>
      <xdr:row>36</xdr:row>
      <xdr:rowOff>140338</xdr:rowOff>
    </xdr:to>
    <xdr:sp macro="" textlink="">
      <xdr:nvSpPr>
        <xdr:cNvPr id="128" name="楕円 127"/>
        <xdr:cNvSpPr/>
      </xdr:nvSpPr>
      <xdr:spPr bwMode="auto">
        <a:xfrm>
          <a:off x="5600700" y="6991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226715</xdr:rowOff>
    </xdr:from>
    <xdr:ext cx="762000" cy="259045"/>
    <xdr:sp macro="" textlink="">
      <xdr:nvSpPr>
        <xdr:cNvPr id="129" name="人口1人当たり決算額の推移該当値テキスト445"/>
        <xdr:cNvSpPr txBox="1"/>
      </xdr:nvSpPr>
      <xdr:spPr>
        <a:xfrm>
          <a:off x="5740400" y="683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92705</xdr:rowOff>
    </xdr:from>
    <xdr:to>
      <xdr:col>26</xdr:col>
      <xdr:colOff>101600</xdr:colOff>
      <xdr:row>37</xdr:row>
      <xdr:rowOff>22855</xdr:rowOff>
    </xdr:to>
    <xdr:sp macro="" textlink="">
      <xdr:nvSpPr>
        <xdr:cNvPr id="130" name="楕円 129"/>
        <xdr:cNvSpPr/>
      </xdr:nvSpPr>
      <xdr:spPr bwMode="auto">
        <a:xfrm>
          <a:off x="4953000" y="7045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204482</xdr:rowOff>
    </xdr:from>
    <xdr:ext cx="736600" cy="259045"/>
    <xdr:sp macro="" textlink="">
      <xdr:nvSpPr>
        <xdr:cNvPr id="131" name="テキスト ボックス 130"/>
        <xdr:cNvSpPr txBox="1"/>
      </xdr:nvSpPr>
      <xdr:spPr>
        <a:xfrm>
          <a:off x="4622800" y="6814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112771</xdr:rowOff>
    </xdr:from>
    <xdr:to>
      <xdr:col>22</xdr:col>
      <xdr:colOff>165100</xdr:colOff>
      <xdr:row>37</xdr:row>
      <xdr:rowOff>214371</xdr:rowOff>
    </xdr:to>
    <xdr:sp macro="" textlink="">
      <xdr:nvSpPr>
        <xdr:cNvPr id="132" name="楕円 131"/>
        <xdr:cNvSpPr/>
      </xdr:nvSpPr>
      <xdr:spPr bwMode="auto">
        <a:xfrm>
          <a:off x="4254500" y="7237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199148</xdr:rowOff>
    </xdr:from>
    <xdr:ext cx="762000" cy="259045"/>
    <xdr:sp macro="" textlink="">
      <xdr:nvSpPr>
        <xdr:cNvPr id="133" name="テキスト ボックス 132"/>
        <xdr:cNvSpPr txBox="1"/>
      </xdr:nvSpPr>
      <xdr:spPr>
        <a:xfrm>
          <a:off x="3924300" y="732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65125</xdr:rowOff>
    </xdr:from>
    <xdr:to>
      <xdr:col>19</xdr:col>
      <xdr:colOff>38100</xdr:colOff>
      <xdr:row>37</xdr:row>
      <xdr:rowOff>166725</xdr:rowOff>
    </xdr:to>
    <xdr:sp macro="" textlink="">
      <xdr:nvSpPr>
        <xdr:cNvPr id="134" name="楕円 133"/>
        <xdr:cNvSpPr/>
      </xdr:nvSpPr>
      <xdr:spPr bwMode="auto">
        <a:xfrm>
          <a:off x="3556000" y="7189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151502</xdr:rowOff>
    </xdr:from>
    <xdr:ext cx="762000" cy="259045"/>
    <xdr:sp macro="" textlink="">
      <xdr:nvSpPr>
        <xdr:cNvPr id="135" name="テキスト ボックス 134"/>
        <xdr:cNvSpPr txBox="1"/>
      </xdr:nvSpPr>
      <xdr:spPr>
        <a:xfrm>
          <a:off x="3225800" y="727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1145</xdr:rowOff>
    </xdr:from>
    <xdr:to>
      <xdr:col>15</xdr:col>
      <xdr:colOff>101600</xdr:colOff>
      <xdr:row>37</xdr:row>
      <xdr:rowOff>102745</xdr:rowOff>
    </xdr:to>
    <xdr:sp macro="" textlink="">
      <xdr:nvSpPr>
        <xdr:cNvPr id="136" name="楕円 135"/>
        <xdr:cNvSpPr/>
      </xdr:nvSpPr>
      <xdr:spPr bwMode="auto">
        <a:xfrm>
          <a:off x="2857500" y="7125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87522</xdr:rowOff>
    </xdr:from>
    <xdr:ext cx="762000" cy="259045"/>
    <xdr:sp macro="" textlink="">
      <xdr:nvSpPr>
        <xdr:cNvPr id="137" name="テキスト ボックス 136"/>
        <xdr:cNvSpPr txBox="1"/>
      </xdr:nvSpPr>
      <xdr:spPr>
        <a:xfrm>
          <a:off x="2527300" y="721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
434
48.20
1,683,507
1,529,320
16,457
507,983
1,430,638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40211</xdr:rowOff>
    </xdr:from>
    <xdr:to>
      <xdr:col>24</xdr:col>
      <xdr:colOff>63500</xdr:colOff>
      <xdr:row>35</xdr:row>
      <xdr:rowOff>50603</xdr:rowOff>
    </xdr:to>
    <xdr:cxnSp macro="">
      <xdr:nvCxnSpPr>
        <xdr:cNvPr id="62" name="直線コネクタ 61"/>
        <xdr:cNvCxnSpPr/>
      </xdr:nvCxnSpPr>
      <xdr:spPr>
        <a:xfrm>
          <a:off x="3797300" y="6040961"/>
          <a:ext cx="838200" cy="1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40211</xdr:rowOff>
    </xdr:from>
    <xdr:to>
      <xdr:col>19</xdr:col>
      <xdr:colOff>177800</xdr:colOff>
      <xdr:row>35</xdr:row>
      <xdr:rowOff>82321</xdr:rowOff>
    </xdr:to>
    <xdr:cxnSp macro="">
      <xdr:nvCxnSpPr>
        <xdr:cNvPr id="65" name="直線コネクタ 64"/>
        <xdr:cNvCxnSpPr/>
      </xdr:nvCxnSpPr>
      <xdr:spPr>
        <a:xfrm flipV="1">
          <a:off x="2908300" y="6040961"/>
          <a:ext cx="889000" cy="4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82321</xdr:rowOff>
    </xdr:from>
    <xdr:to>
      <xdr:col>15</xdr:col>
      <xdr:colOff>50800</xdr:colOff>
      <xdr:row>35</xdr:row>
      <xdr:rowOff>153667</xdr:rowOff>
    </xdr:to>
    <xdr:cxnSp macro="">
      <xdr:nvCxnSpPr>
        <xdr:cNvPr id="68" name="直線コネクタ 67"/>
        <xdr:cNvCxnSpPr/>
      </xdr:nvCxnSpPr>
      <xdr:spPr>
        <a:xfrm flipV="1">
          <a:off x="2019300" y="6083071"/>
          <a:ext cx="889000" cy="7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99351</xdr:rowOff>
    </xdr:from>
    <xdr:to>
      <xdr:col>10</xdr:col>
      <xdr:colOff>114300</xdr:colOff>
      <xdr:row>35</xdr:row>
      <xdr:rowOff>153667</xdr:rowOff>
    </xdr:to>
    <xdr:cxnSp macro="">
      <xdr:nvCxnSpPr>
        <xdr:cNvPr id="71" name="直線コネクタ 70"/>
        <xdr:cNvCxnSpPr/>
      </xdr:nvCxnSpPr>
      <xdr:spPr>
        <a:xfrm>
          <a:off x="1130300" y="6100101"/>
          <a:ext cx="889000" cy="5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65420</xdr:rowOff>
    </xdr:from>
    <xdr:to>
      <xdr:col>6</xdr:col>
      <xdr:colOff>38100</xdr:colOff>
      <xdr:row>37</xdr:row>
      <xdr:rowOff>167019</xdr:rowOff>
    </xdr:to>
    <xdr:sp macro="" textlink="">
      <xdr:nvSpPr>
        <xdr:cNvPr id="74" name="フローチャート: 判断 73"/>
        <xdr:cNvSpPr/>
      </xdr:nvSpPr>
      <xdr:spPr>
        <a:xfrm>
          <a:off x="1079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158146</xdr:rowOff>
    </xdr:from>
    <xdr:ext cx="599010" cy="259045"/>
    <xdr:sp macro="" textlink="">
      <xdr:nvSpPr>
        <xdr:cNvPr id="75" name="テキスト ボックス 74"/>
        <xdr:cNvSpPr txBox="1"/>
      </xdr:nvSpPr>
      <xdr:spPr>
        <a:xfrm>
          <a:off x="830795" y="6501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171253</xdr:rowOff>
    </xdr:from>
    <xdr:to>
      <xdr:col>24</xdr:col>
      <xdr:colOff>114300</xdr:colOff>
      <xdr:row>35</xdr:row>
      <xdr:rowOff>101403</xdr:rowOff>
    </xdr:to>
    <xdr:sp macro="" textlink="">
      <xdr:nvSpPr>
        <xdr:cNvPr id="81" name="楕円 80"/>
        <xdr:cNvSpPr/>
      </xdr:nvSpPr>
      <xdr:spPr>
        <a:xfrm>
          <a:off x="4584700" y="60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22680</xdr:rowOff>
    </xdr:from>
    <xdr:ext cx="599010" cy="259045"/>
    <xdr:sp macro="" textlink="">
      <xdr:nvSpPr>
        <xdr:cNvPr id="82" name="人件費該当値テキスト"/>
        <xdr:cNvSpPr txBox="1"/>
      </xdr:nvSpPr>
      <xdr:spPr>
        <a:xfrm>
          <a:off x="4686300" y="5851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160861</xdr:rowOff>
    </xdr:from>
    <xdr:to>
      <xdr:col>20</xdr:col>
      <xdr:colOff>38100</xdr:colOff>
      <xdr:row>35</xdr:row>
      <xdr:rowOff>91011</xdr:rowOff>
    </xdr:to>
    <xdr:sp macro="" textlink="">
      <xdr:nvSpPr>
        <xdr:cNvPr id="83" name="楕円 82"/>
        <xdr:cNvSpPr/>
      </xdr:nvSpPr>
      <xdr:spPr>
        <a:xfrm>
          <a:off x="3746500" y="599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107538</xdr:rowOff>
    </xdr:from>
    <xdr:ext cx="599010" cy="259045"/>
    <xdr:sp macro="" textlink="">
      <xdr:nvSpPr>
        <xdr:cNvPr id="84" name="テキスト ボックス 83"/>
        <xdr:cNvSpPr txBox="1"/>
      </xdr:nvSpPr>
      <xdr:spPr>
        <a:xfrm>
          <a:off x="3497795" y="5765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31521</xdr:rowOff>
    </xdr:from>
    <xdr:to>
      <xdr:col>15</xdr:col>
      <xdr:colOff>101600</xdr:colOff>
      <xdr:row>35</xdr:row>
      <xdr:rowOff>133121</xdr:rowOff>
    </xdr:to>
    <xdr:sp macro="" textlink="">
      <xdr:nvSpPr>
        <xdr:cNvPr id="85" name="楕円 84"/>
        <xdr:cNvSpPr/>
      </xdr:nvSpPr>
      <xdr:spPr>
        <a:xfrm>
          <a:off x="2857500" y="603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149648</xdr:rowOff>
    </xdr:from>
    <xdr:ext cx="599010" cy="259045"/>
    <xdr:sp macro="" textlink="">
      <xdr:nvSpPr>
        <xdr:cNvPr id="86" name="テキスト ボックス 85"/>
        <xdr:cNvSpPr txBox="1"/>
      </xdr:nvSpPr>
      <xdr:spPr>
        <a:xfrm>
          <a:off x="2608795" y="580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102867</xdr:rowOff>
    </xdr:from>
    <xdr:to>
      <xdr:col>10</xdr:col>
      <xdr:colOff>165100</xdr:colOff>
      <xdr:row>36</xdr:row>
      <xdr:rowOff>33017</xdr:rowOff>
    </xdr:to>
    <xdr:sp macro="" textlink="">
      <xdr:nvSpPr>
        <xdr:cNvPr id="87" name="楕円 86"/>
        <xdr:cNvSpPr/>
      </xdr:nvSpPr>
      <xdr:spPr>
        <a:xfrm>
          <a:off x="1968500" y="610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49544</xdr:rowOff>
    </xdr:from>
    <xdr:ext cx="599010" cy="259045"/>
    <xdr:sp macro="" textlink="">
      <xdr:nvSpPr>
        <xdr:cNvPr id="88" name="テキスト ボックス 87"/>
        <xdr:cNvSpPr txBox="1"/>
      </xdr:nvSpPr>
      <xdr:spPr>
        <a:xfrm>
          <a:off x="1719795" y="587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48551</xdr:rowOff>
    </xdr:from>
    <xdr:to>
      <xdr:col>6</xdr:col>
      <xdr:colOff>38100</xdr:colOff>
      <xdr:row>35</xdr:row>
      <xdr:rowOff>150151</xdr:rowOff>
    </xdr:to>
    <xdr:sp macro="" textlink="">
      <xdr:nvSpPr>
        <xdr:cNvPr id="89" name="楕円 88"/>
        <xdr:cNvSpPr/>
      </xdr:nvSpPr>
      <xdr:spPr>
        <a:xfrm>
          <a:off x="1079500" y="604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166678</xdr:rowOff>
    </xdr:from>
    <xdr:ext cx="599010" cy="259045"/>
    <xdr:sp macro="" textlink="">
      <xdr:nvSpPr>
        <xdr:cNvPr id="90" name="テキスト ボックス 89"/>
        <xdr:cNvSpPr txBox="1"/>
      </xdr:nvSpPr>
      <xdr:spPr>
        <a:xfrm>
          <a:off x="830795" y="5824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38988</xdr:rowOff>
    </xdr:from>
    <xdr:to>
      <xdr:col>24</xdr:col>
      <xdr:colOff>62865</xdr:colOff>
      <xdr:row>58</xdr:row>
      <xdr:rowOff>84617</xdr:rowOff>
    </xdr:to>
    <xdr:cxnSp macro="">
      <xdr:nvCxnSpPr>
        <xdr:cNvPr id="112" name="直線コネクタ 111"/>
        <xdr:cNvCxnSpPr/>
      </xdr:nvCxnSpPr>
      <xdr:spPr>
        <a:xfrm flipV="1">
          <a:off x="4633595" y="9297288"/>
          <a:ext cx="1270" cy="731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88444</xdr:rowOff>
    </xdr:from>
    <xdr:ext cx="599010" cy="259045"/>
    <xdr:sp macro="" textlink="">
      <xdr:nvSpPr>
        <xdr:cNvPr id="113" name="物件費最小値テキスト"/>
        <xdr:cNvSpPr txBox="1"/>
      </xdr:nvSpPr>
      <xdr:spPr>
        <a:xfrm>
          <a:off x="4686300" y="1003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84617</xdr:rowOff>
    </xdr:from>
    <xdr:to>
      <xdr:col>24</xdr:col>
      <xdr:colOff>152400</xdr:colOff>
      <xdr:row>58</xdr:row>
      <xdr:rowOff>84617</xdr:rowOff>
    </xdr:to>
    <xdr:cxnSp macro="">
      <xdr:nvCxnSpPr>
        <xdr:cNvPr id="114" name="直線コネクタ 113"/>
        <xdr:cNvCxnSpPr/>
      </xdr:nvCxnSpPr>
      <xdr:spPr>
        <a:xfrm>
          <a:off x="4546600" y="1002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157115</xdr:rowOff>
    </xdr:from>
    <xdr:ext cx="690189" cy="259045"/>
    <xdr:sp macro="" textlink="">
      <xdr:nvSpPr>
        <xdr:cNvPr id="115" name="物件費最大値テキスト"/>
        <xdr:cNvSpPr txBox="1"/>
      </xdr:nvSpPr>
      <xdr:spPr>
        <a:xfrm>
          <a:off x="4686300" y="90725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38988</xdr:rowOff>
    </xdr:from>
    <xdr:to>
      <xdr:col>24</xdr:col>
      <xdr:colOff>152400</xdr:colOff>
      <xdr:row>54</xdr:row>
      <xdr:rowOff>38988</xdr:rowOff>
    </xdr:to>
    <xdr:cxnSp macro="">
      <xdr:nvCxnSpPr>
        <xdr:cNvPr id="116" name="直線コネクタ 115"/>
        <xdr:cNvCxnSpPr/>
      </xdr:nvCxnSpPr>
      <xdr:spPr>
        <a:xfrm>
          <a:off x="4546600" y="929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74407</xdr:rowOff>
    </xdr:from>
    <xdr:to>
      <xdr:col>24</xdr:col>
      <xdr:colOff>63500</xdr:colOff>
      <xdr:row>55</xdr:row>
      <xdr:rowOff>110989</xdr:rowOff>
    </xdr:to>
    <xdr:cxnSp macro="">
      <xdr:nvCxnSpPr>
        <xdr:cNvPr id="117" name="直線コネクタ 116"/>
        <xdr:cNvCxnSpPr/>
      </xdr:nvCxnSpPr>
      <xdr:spPr>
        <a:xfrm>
          <a:off x="3797300" y="8646907"/>
          <a:ext cx="838200" cy="89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113235</xdr:rowOff>
    </xdr:from>
    <xdr:ext cx="599010" cy="259045"/>
    <xdr:sp macro="" textlink="">
      <xdr:nvSpPr>
        <xdr:cNvPr id="118" name="物件費平均値テキスト"/>
        <xdr:cNvSpPr txBox="1"/>
      </xdr:nvSpPr>
      <xdr:spPr>
        <a:xfrm>
          <a:off x="4686300" y="9885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134808</xdr:rowOff>
    </xdr:from>
    <xdr:to>
      <xdr:col>24</xdr:col>
      <xdr:colOff>114300</xdr:colOff>
      <xdr:row>58</xdr:row>
      <xdr:rowOff>64958</xdr:rowOff>
    </xdr:to>
    <xdr:sp macro="" textlink="">
      <xdr:nvSpPr>
        <xdr:cNvPr id="119" name="フローチャート: 判断 118"/>
        <xdr:cNvSpPr/>
      </xdr:nvSpPr>
      <xdr:spPr>
        <a:xfrm>
          <a:off x="4584700" y="99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74407</xdr:rowOff>
    </xdr:from>
    <xdr:to>
      <xdr:col>19</xdr:col>
      <xdr:colOff>177800</xdr:colOff>
      <xdr:row>51</xdr:row>
      <xdr:rowOff>69355</xdr:rowOff>
    </xdr:to>
    <xdr:cxnSp macro="">
      <xdr:nvCxnSpPr>
        <xdr:cNvPr id="120" name="直線コネクタ 119"/>
        <xdr:cNvCxnSpPr/>
      </xdr:nvCxnSpPr>
      <xdr:spPr>
        <a:xfrm flipV="1">
          <a:off x="2908300" y="8646907"/>
          <a:ext cx="889000" cy="16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134162</xdr:rowOff>
    </xdr:from>
    <xdr:to>
      <xdr:col>20</xdr:col>
      <xdr:colOff>38100</xdr:colOff>
      <xdr:row>58</xdr:row>
      <xdr:rowOff>64312</xdr:rowOff>
    </xdr:to>
    <xdr:sp macro="" textlink="">
      <xdr:nvSpPr>
        <xdr:cNvPr id="121" name="フローチャート: 判断 120"/>
        <xdr:cNvSpPr/>
      </xdr:nvSpPr>
      <xdr:spPr>
        <a:xfrm>
          <a:off x="3746500" y="99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55439</xdr:rowOff>
    </xdr:from>
    <xdr:ext cx="599010" cy="259045"/>
    <xdr:sp macro="" textlink="">
      <xdr:nvSpPr>
        <xdr:cNvPr id="122" name="テキスト ボックス 121"/>
        <xdr:cNvSpPr txBox="1"/>
      </xdr:nvSpPr>
      <xdr:spPr>
        <a:xfrm>
          <a:off x="3497795" y="999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69355</xdr:rowOff>
    </xdr:from>
    <xdr:to>
      <xdr:col>15</xdr:col>
      <xdr:colOff>50800</xdr:colOff>
      <xdr:row>56</xdr:row>
      <xdr:rowOff>41330</xdr:rowOff>
    </xdr:to>
    <xdr:cxnSp macro="">
      <xdr:nvCxnSpPr>
        <xdr:cNvPr id="123" name="直線コネクタ 122"/>
        <xdr:cNvCxnSpPr/>
      </xdr:nvCxnSpPr>
      <xdr:spPr>
        <a:xfrm flipV="1">
          <a:off x="2019300" y="8813305"/>
          <a:ext cx="889000" cy="82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132578</xdr:rowOff>
    </xdr:from>
    <xdr:to>
      <xdr:col>15</xdr:col>
      <xdr:colOff>101600</xdr:colOff>
      <xdr:row>58</xdr:row>
      <xdr:rowOff>62728</xdr:rowOff>
    </xdr:to>
    <xdr:sp macro="" textlink="">
      <xdr:nvSpPr>
        <xdr:cNvPr id="124" name="フローチャート: 判断 123"/>
        <xdr:cNvSpPr/>
      </xdr:nvSpPr>
      <xdr:spPr>
        <a:xfrm>
          <a:off x="28575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53855</xdr:rowOff>
    </xdr:from>
    <xdr:ext cx="599010" cy="259045"/>
    <xdr:sp macro="" textlink="">
      <xdr:nvSpPr>
        <xdr:cNvPr id="125" name="テキスト ボックス 124"/>
        <xdr:cNvSpPr txBox="1"/>
      </xdr:nvSpPr>
      <xdr:spPr>
        <a:xfrm>
          <a:off x="2608795" y="999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41330</xdr:rowOff>
    </xdr:from>
    <xdr:to>
      <xdr:col>10</xdr:col>
      <xdr:colOff>114300</xdr:colOff>
      <xdr:row>57</xdr:row>
      <xdr:rowOff>83169</xdr:rowOff>
    </xdr:to>
    <xdr:cxnSp macro="">
      <xdr:nvCxnSpPr>
        <xdr:cNvPr id="126" name="直線コネクタ 125"/>
        <xdr:cNvCxnSpPr/>
      </xdr:nvCxnSpPr>
      <xdr:spPr>
        <a:xfrm flipV="1">
          <a:off x="1130300" y="9642530"/>
          <a:ext cx="889000" cy="21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135604</xdr:rowOff>
    </xdr:from>
    <xdr:to>
      <xdr:col>10</xdr:col>
      <xdr:colOff>165100</xdr:colOff>
      <xdr:row>58</xdr:row>
      <xdr:rowOff>65754</xdr:rowOff>
    </xdr:to>
    <xdr:sp macro="" textlink="">
      <xdr:nvSpPr>
        <xdr:cNvPr id="127" name="フローチャート: 判断 126"/>
        <xdr:cNvSpPr/>
      </xdr:nvSpPr>
      <xdr:spPr>
        <a:xfrm>
          <a:off x="1968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56881</xdr:rowOff>
    </xdr:from>
    <xdr:ext cx="599010" cy="259045"/>
    <xdr:sp macro="" textlink="">
      <xdr:nvSpPr>
        <xdr:cNvPr id="128" name="テキスト ボックス 127"/>
        <xdr:cNvSpPr txBox="1"/>
      </xdr:nvSpPr>
      <xdr:spPr>
        <a:xfrm>
          <a:off x="1719795" y="10000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126210</xdr:rowOff>
    </xdr:from>
    <xdr:to>
      <xdr:col>6</xdr:col>
      <xdr:colOff>38100</xdr:colOff>
      <xdr:row>58</xdr:row>
      <xdr:rowOff>56360</xdr:rowOff>
    </xdr:to>
    <xdr:sp macro="" textlink="">
      <xdr:nvSpPr>
        <xdr:cNvPr id="129" name="フローチャート: 判断 128"/>
        <xdr:cNvSpPr/>
      </xdr:nvSpPr>
      <xdr:spPr>
        <a:xfrm>
          <a:off x="1079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47487</xdr:rowOff>
    </xdr:from>
    <xdr:ext cx="599010" cy="259045"/>
    <xdr:sp macro="" textlink="">
      <xdr:nvSpPr>
        <xdr:cNvPr id="130" name="テキスト ボックス 129"/>
        <xdr:cNvSpPr txBox="1"/>
      </xdr:nvSpPr>
      <xdr:spPr>
        <a:xfrm>
          <a:off x="830795" y="999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60189</xdr:rowOff>
    </xdr:from>
    <xdr:to>
      <xdr:col>24</xdr:col>
      <xdr:colOff>114300</xdr:colOff>
      <xdr:row>55</xdr:row>
      <xdr:rowOff>161789</xdr:rowOff>
    </xdr:to>
    <xdr:sp macro="" textlink="">
      <xdr:nvSpPr>
        <xdr:cNvPr id="136" name="楕円 135"/>
        <xdr:cNvSpPr/>
      </xdr:nvSpPr>
      <xdr:spPr>
        <a:xfrm>
          <a:off x="4584700" y="948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83066</xdr:rowOff>
    </xdr:from>
    <xdr:ext cx="690189" cy="259045"/>
    <xdr:sp macro="" textlink="">
      <xdr:nvSpPr>
        <xdr:cNvPr id="137" name="物件費該当値テキスト"/>
        <xdr:cNvSpPr txBox="1"/>
      </xdr:nvSpPr>
      <xdr:spPr>
        <a:xfrm>
          <a:off x="4686300" y="93413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23607</xdr:rowOff>
    </xdr:from>
    <xdr:to>
      <xdr:col>20</xdr:col>
      <xdr:colOff>38100</xdr:colOff>
      <xdr:row>50</xdr:row>
      <xdr:rowOff>125207</xdr:rowOff>
    </xdr:to>
    <xdr:sp macro="" textlink="">
      <xdr:nvSpPr>
        <xdr:cNvPr id="138" name="楕円 137"/>
        <xdr:cNvSpPr/>
      </xdr:nvSpPr>
      <xdr:spPr>
        <a:xfrm>
          <a:off x="3746500" y="859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48</xdr:row>
      <xdr:rowOff>141734</xdr:rowOff>
    </xdr:from>
    <xdr:ext cx="690189" cy="259045"/>
    <xdr:sp macro="" textlink="">
      <xdr:nvSpPr>
        <xdr:cNvPr id="139" name="テキスト ボックス 138"/>
        <xdr:cNvSpPr txBox="1"/>
      </xdr:nvSpPr>
      <xdr:spPr>
        <a:xfrm>
          <a:off x="3452205" y="83713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18555</xdr:rowOff>
    </xdr:from>
    <xdr:to>
      <xdr:col>15</xdr:col>
      <xdr:colOff>101600</xdr:colOff>
      <xdr:row>51</xdr:row>
      <xdr:rowOff>120155</xdr:rowOff>
    </xdr:to>
    <xdr:sp macro="" textlink="">
      <xdr:nvSpPr>
        <xdr:cNvPr id="140" name="楕円 139"/>
        <xdr:cNvSpPr/>
      </xdr:nvSpPr>
      <xdr:spPr>
        <a:xfrm>
          <a:off x="2857500" y="87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49</xdr:row>
      <xdr:rowOff>136682</xdr:rowOff>
    </xdr:from>
    <xdr:ext cx="690189" cy="259045"/>
    <xdr:sp macro="" textlink="">
      <xdr:nvSpPr>
        <xdr:cNvPr id="141" name="テキスト ボックス 140"/>
        <xdr:cNvSpPr txBox="1"/>
      </xdr:nvSpPr>
      <xdr:spPr>
        <a:xfrm>
          <a:off x="2563205" y="85377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161980</xdr:rowOff>
    </xdr:from>
    <xdr:to>
      <xdr:col>10</xdr:col>
      <xdr:colOff>165100</xdr:colOff>
      <xdr:row>56</xdr:row>
      <xdr:rowOff>92130</xdr:rowOff>
    </xdr:to>
    <xdr:sp macro="" textlink="">
      <xdr:nvSpPr>
        <xdr:cNvPr id="142" name="楕円 141"/>
        <xdr:cNvSpPr/>
      </xdr:nvSpPr>
      <xdr:spPr>
        <a:xfrm>
          <a:off x="1968500" y="959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108657</xdr:rowOff>
    </xdr:from>
    <xdr:ext cx="599010" cy="259045"/>
    <xdr:sp macro="" textlink="">
      <xdr:nvSpPr>
        <xdr:cNvPr id="143" name="テキスト ボックス 142"/>
        <xdr:cNvSpPr txBox="1"/>
      </xdr:nvSpPr>
      <xdr:spPr>
        <a:xfrm>
          <a:off x="1719795" y="936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32369</xdr:rowOff>
    </xdr:from>
    <xdr:to>
      <xdr:col>6</xdr:col>
      <xdr:colOff>38100</xdr:colOff>
      <xdr:row>57</xdr:row>
      <xdr:rowOff>133969</xdr:rowOff>
    </xdr:to>
    <xdr:sp macro="" textlink="">
      <xdr:nvSpPr>
        <xdr:cNvPr id="144" name="楕円 143"/>
        <xdr:cNvSpPr/>
      </xdr:nvSpPr>
      <xdr:spPr>
        <a:xfrm>
          <a:off x="1079500" y="980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150496</xdr:rowOff>
    </xdr:from>
    <xdr:ext cx="599010" cy="259045"/>
    <xdr:sp macro="" textlink="">
      <xdr:nvSpPr>
        <xdr:cNvPr id="145" name="テキスト ボックス 144"/>
        <xdr:cNvSpPr txBox="1"/>
      </xdr:nvSpPr>
      <xdr:spPr>
        <a:xfrm>
          <a:off x="830795" y="958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7" name="直線コネクタ 166"/>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68" name="維持補修費最小値テキスト"/>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69" name="直線コネクタ 168"/>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0" name="維持補修費最大値テキスト"/>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1" name="直線コネクタ 170"/>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52558</xdr:rowOff>
    </xdr:from>
    <xdr:to>
      <xdr:col>24</xdr:col>
      <xdr:colOff>63500</xdr:colOff>
      <xdr:row>78</xdr:row>
      <xdr:rowOff>19036</xdr:rowOff>
    </xdr:to>
    <xdr:cxnSp macro="">
      <xdr:nvCxnSpPr>
        <xdr:cNvPr id="172" name="直線コネクタ 171"/>
        <xdr:cNvCxnSpPr/>
      </xdr:nvCxnSpPr>
      <xdr:spPr>
        <a:xfrm flipV="1">
          <a:off x="3797300" y="13082758"/>
          <a:ext cx="838200" cy="30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144645</xdr:rowOff>
    </xdr:from>
    <xdr:ext cx="534377" cy="259045"/>
    <xdr:sp macro="" textlink="">
      <xdr:nvSpPr>
        <xdr:cNvPr id="173" name="維持補修費平均値テキスト"/>
        <xdr:cNvSpPr txBox="1"/>
      </xdr:nvSpPr>
      <xdr:spPr>
        <a:xfrm>
          <a:off x="4686300" y="133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4" name="フローチャート: 判断 173"/>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116886</xdr:rowOff>
    </xdr:from>
    <xdr:to>
      <xdr:col>19</xdr:col>
      <xdr:colOff>177800</xdr:colOff>
      <xdr:row>78</xdr:row>
      <xdr:rowOff>19036</xdr:rowOff>
    </xdr:to>
    <xdr:cxnSp macro="">
      <xdr:nvCxnSpPr>
        <xdr:cNvPr id="175" name="直線コネクタ 174"/>
        <xdr:cNvCxnSpPr/>
      </xdr:nvCxnSpPr>
      <xdr:spPr>
        <a:xfrm>
          <a:off x="2908300" y="13318536"/>
          <a:ext cx="889000" cy="7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6" name="フローチャート: 判断 175"/>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71094</xdr:rowOff>
    </xdr:from>
    <xdr:ext cx="534377" cy="259045"/>
    <xdr:sp macro="" textlink="">
      <xdr:nvSpPr>
        <xdr:cNvPr id="177" name="テキスト ボックス 176"/>
        <xdr:cNvSpPr txBox="1"/>
      </xdr:nvSpPr>
      <xdr:spPr>
        <a:xfrm>
          <a:off x="3530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77019</xdr:rowOff>
    </xdr:from>
    <xdr:to>
      <xdr:col>15</xdr:col>
      <xdr:colOff>50800</xdr:colOff>
      <xdr:row>77</xdr:row>
      <xdr:rowOff>116886</xdr:rowOff>
    </xdr:to>
    <xdr:cxnSp macro="">
      <xdr:nvCxnSpPr>
        <xdr:cNvPr id="178" name="直線コネクタ 177"/>
        <xdr:cNvCxnSpPr/>
      </xdr:nvCxnSpPr>
      <xdr:spPr>
        <a:xfrm>
          <a:off x="2019300" y="13278669"/>
          <a:ext cx="889000" cy="3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79" name="フローチャート: 判断 178"/>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74880</xdr:rowOff>
    </xdr:from>
    <xdr:ext cx="534377" cy="259045"/>
    <xdr:sp macro="" textlink="">
      <xdr:nvSpPr>
        <xdr:cNvPr id="180" name="テキスト ボックス 179"/>
        <xdr:cNvSpPr txBox="1"/>
      </xdr:nvSpPr>
      <xdr:spPr>
        <a:xfrm>
          <a:off x="2641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64779</xdr:rowOff>
    </xdr:from>
    <xdr:to>
      <xdr:col>10</xdr:col>
      <xdr:colOff>114300</xdr:colOff>
      <xdr:row>77</xdr:row>
      <xdr:rowOff>77019</xdr:rowOff>
    </xdr:to>
    <xdr:cxnSp macro="">
      <xdr:nvCxnSpPr>
        <xdr:cNvPr id="181" name="直線コネクタ 180"/>
        <xdr:cNvCxnSpPr/>
      </xdr:nvCxnSpPr>
      <xdr:spPr>
        <a:xfrm>
          <a:off x="1130300" y="13266429"/>
          <a:ext cx="889000" cy="1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2" name="フローチャート: 判断 181"/>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80142</xdr:rowOff>
    </xdr:from>
    <xdr:ext cx="534377" cy="259045"/>
    <xdr:sp macro="" textlink="">
      <xdr:nvSpPr>
        <xdr:cNvPr id="183" name="テキスト ボックス 182"/>
        <xdr:cNvSpPr txBox="1"/>
      </xdr:nvSpPr>
      <xdr:spPr>
        <a:xfrm>
          <a:off x="1752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5648</xdr:rowOff>
    </xdr:from>
    <xdr:to>
      <xdr:col>6</xdr:col>
      <xdr:colOff>38100</xdr:colOff>
      <xdr:row>78</xdr:row>
      <xdr:rowOff>107248</xdr:rowOff>
    </xdr:to>
    <xdr:sp macro="" textlink="">
      <xdr:nvSpPr>
        <xdr:cNvPr id="184" name="フローチャート: 判断 183"/>
        <xdr:cNvSpPr/>
      </xdr:nvSpPr>
      <xdr:spPr>
        <a:xfrm>
          <a:off x="1079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98375</xdr:rowOff>
    </xdr:from>
    <xdr:ext cx="534377" cy="259045"/>
    <xdr:sp macro="" textlink="">
      <xdr:nvSpPr>
        <xdr:cNvPr id="185" name="テキスト ボックス 184"/>
        <xdr:cNvSpPr txBox="1"/>
      </xdr:nvSpPr>
      <xdr:spPr>
        <a:xfrm>
          <a:off x="863111" y="1347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1758</xdr:rowOff>
    </xdr:from>
    <xdr:to>
      <xdr:col>24</xdr:col>
      <xdr:colOff>114300</xdr:colOff>
      <xdr:row>76</xdr:row>
      <xdr:rowOff>103358</xdr:rowOff>
    </xdr:to>
    <xdr:sp macro="" textlink="">
      <xdr:nvSpPr>
        <xdr:cNvPr id="191" name="楕円 190"/>
        <xdr:cNvSpPr/>
      </xdr:nvSpPr>
      <xdr:spPr>
        <a:xfrm>
          <a:off x="4584700" y="1303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24635</xdr:rowOff>
    </xdr:from>
    <xdr:ext cx="534377" cy="259045"/>
    <xdr:sp macro="" textlink="">
      <xdr:nvSpPr>
        <xdr:cNvPr id="192" name="維持補修費該当値テキスト"/>
        <xdr:cNvSpPr txBox="1"/>
      </xdr:nvSpPr>
      <xdr:spPr>
        <a:xfrm>
          <a:off x="4686300" y="128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139686</xdr:rowOff>
    </xdr:from>
    <xdr:to>
      <xdr:col>20</xdr:col>
      <xdr:colOff>38100</xdr:colOff>
      <xdr:row>78</xdr:row>
      <xdr:rowOff>69836</xdr:rowOff>
    </xdr:to>
    <xdr:sp macro="" textlink="">
      <xdr:nvSpPr>
        <xdr:cNvPr id="193" name="楕円 192"/>
        <xdr:cNvSpPr/>
      </xdr:nvSpPr>
      <xdr:spPr>
        <a:xfrm>
          <a:off x="3746500" y="1334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86363</xdr:rowOff>
    </xdr:from>
    <xdr:ext cx="534377" cy="259045"/>
    <xdr:sp macro="" textlink="">
      <xdr:nvSpPr>
        <xdr:cNvPr id="194" name="テキスト ボックス 193"/>
        <xdr:cNvSpPr txBox="1"/>
      </xdr:nvSpPr>
      <xdr:spPr>
        <a:xfrm>
          <a:off x="3530111" y="1311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66086</xdr:rowOff>
    </xdr:from>
    <xdr:to>
      <xdr:col>15</xdr:col>
      <xdr:colOff>101600</xdr:colOff>
      <xdr:row>77</xdr:row>
      <xdr:rowOff>167686</xdr:rowOff>
    </xdr:to>
    <xdr:sp macro="" textlink="">
      <xdr:nvSpPr>
        <xdr:cNvPr id="195" name="楕円 194"/>
        <xdr:cNvSpPr/>
      </xdr:nvSpPr>
      <xdr:spPr>
        <a:xfrm>
          <a:off x="2857500" y="1326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12763</xdr:rowOff>
    </xdr:from>
    <xdr:ext cx="534377" cy="259045"/>
    <xdr:sp macro="" textlink="">
      <xdr:nvSpPr>
        <xdr:cNvPr id="196" name="テキスト ボックス 195"/>
        <xdr:cNvSpPr txBox="1"/>
      </xdr:nvSpPr>
      <xdr:spPr>
        <a:xfrm>
          <a:off x="2641111" y="1304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26219</xdr:rowOff>
    </xdr:from>
    <xdr:to>
      <xdr:col>10</xdr:col>
      <xdr:colOff>165100</xdr:colOff>
      <xdr:row>77</xdr:row>
      <xdr:rowOff>127819</xdr:rowOff>
    </xdr:to>
    <xdr:sp macro="" textlink="">
      <xdr:nvSpPr>
        <xdr:cNvPr id="197" name="楕円 196"/>
        <xdr:cNvSpPr/>
      </xdr:nvSpPr>
      <xdr:spPr>
        <a:xfrm>
          <a:off x="1968500" y="1322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144346</xdr:rowOff>
    </xdr:from>
    <xdr:ext cx="534377" cy="259045"/>
    <xdr:sp macro="" textlink="">
      <xdr:nvSpPr>
        <xdr:cNvPr id="198" name="テキスト ボックス 197"/>
        <xdr:cNvSpPr txBox="1"/>
      </xdr:nvSpPr>
      <xdr:spPr>
        <a:xfrm>
          <a:off x="1752111" y="130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13979</xdr:rowOff>
    </xdr:from>
    <xdr:to>
      <xdr:col>6</xdr:col>
      <xdr:colOff>38100</xdr:colOff>
      <xdr:row>77</xdr:row>
      <xdr:rowOff>115579</xdr:rowOff>
    </xdr:to>
    <xdr:sp macro="" textlink="">
      <xdr:nvSpPr>
        <xdr:cNvPr id="199" name="楕円 198"/>
        <xdr:cNvSpPr/>
      </xdr:nvSpPr>
      <xdr:spPr>
        <a:xfrm>
          <a:off x="1079500" y="1321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132106</xdr:rowOff>
    </xdr:from>
    <xdr:ext cx="534377" cy="259045"/>
    <xdr:sp macro="" textlink="">
      <xdr:nvSpPr>
        <xdr:cNvPr id="200" name="テキスト ボックス 199"/>
        <xdr:cNvSpPr txBox="1"/>
      </xdr:nvSpPr>
      <xdr:spPr>
        <a:xfrm>
          <a:off x="863111" y="1299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6" name="直線コネクタ 225"/>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7" name="扶助費最小値テキスト"/>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28" name="直線コネクタ 227"/>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29" name="扶助費最大値テキスト"/>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0" name="直線コネクタ 229"/>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167143</xdr:rowOff>
    </xdr:from>
    <xdr:to>
      <xdr:col>24</xdr:col>
      <xdr:colOff>63500</xdr:colOff>
      <xdr:row>93</xdr:row>
      <xdr:rowOff>11119</xdr:rowOff>
    </xdr:to>
    <xdr:cxnSp macro="">
      <xdr:nvCxnSpPr>
        <xdr:cNvPr id="231" name="直線コネクタ 230"/>
        <xdr:cNvCxnSpPr/>
      </xdr:nvCxnSpPr>
      <xdr:spPr>
        <a:xfrm flipV="1">
          <a:off x="3797300" y="15940543"/>
          <a:ext cx="838200" cy="1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97948</xdr:rowOff>
    </xdr:from>
    <xdr:ext cx="534377" cy="259045"/>
    <xdr:sp macro="" textlink="">
      <xdr:nvSpPr>
        <xdr:cNvPr id="232" name="扶助費平均値テキスト"/>
        <xdr:cNvSpPr txBox="1"/>
      </xdr:nvSpPr>
      <xdr:spPr>
        <a:xfrm>
          <a:off x="4686300" y="16214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3" name="フローチャート: 判断 232"/>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11119</xdr:rowOff>
    </xdr:from>
    <xdr:to>
      <xdr:col>19</xdr:col>
      <xdr:colOff>177800</xdr:colOff>
      <xdr:row>94</xdr:row>
      <xdr:rowOff>32705</xdr:rowOff>
    </xdr:to>
    <xdr:cxnSp macro="">
      <xdr:nvCxnSpPr>
        <xdr:cNvPr id="234" name="直線コネクタ 233"/>
        <xdr:cNvCxnSpPr/>
      </xdr:nvCxnSpPr>
      <xdr:spPr>
        <a:xfrm flipV="1">
          <a:off x="2908300" y="15955969"/>
          <a:ext cx="889000" cy="19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5" name="フローチャート: 判断 234"/>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58281</xdr:rowOff>
    </xdr:from>
    <xdr:ext cx="534377" cy="259045"/>
    <xdr:sp macro="" textlink="">
      <xdr:nvSpPr>
        <xdr:cNvPr id="236" name="テキスト ボックス 235"/>
        <xdr:cNvSpPr txBox="1"/>
      </xdr:nvSpPr>
      <xdr:spPr>
        <a:xfrm>
          <a:off x="3530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32705</xdr:rowOff>
    </xdr:from>
    <xdr:to>
      <xdr:col>15</xdr:col>
      <xdr:colOff>50800</xdr:colOff>
      <xdr:row>94</xdr:row>
      <xdr:rowOff>101034</xdr:rowOff>
    </xdr:to>
    <xdr:cxnSp macro="">
      <xdr:nvCxnSpPr>
        <xdr:cNvPr id="237" name="直線コネクタ 236"/>
        <xdr:cNvCxnSpPr/>
      </xdr:nvCxnSpPr>
      <xdr:spPr>
        <a:xfrm flipV="1">
          <a:off x="2019300" y="16149005"/>
          <a:ext cx="889000" cy="6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38" name="フローチャート: 判断 237"/>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69787</xdr:rowOff>
    </xdr:from>
    <xdr:ext cx="534377" cy="259045"/>
    <xdr:sp macro="" textlink="">
      <xdr:nvSpPr>
        <xdr:cNvPr id="239" name="テキスト ボックス 238"/>
        <xdr:cNvSpPr txBox="1"/>
      </xdr:nvSpPr>
      <xdr:spPr>
        <a:xfrm>
          <a:off x="2641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96799</xdr:rowOff>
    </xdr:from>
    <xdr:to>
      <xdr:col>10</xdr:col>
      <xdr:colOff>114300</xdr:colOff>
      <xdr:row>94</xdr:row>
      <xdr:rowOff>101034</xdr:rowOff>
    </xdr:to>
    <xdr:cxnSp macro="">
      <xdr:nvCxnSpPr>
        <xdr:cNvPr id="240" name="直線コネクタ 239"/>
        <xdr:cNvCxnSpPr/>
      </xdr:nvCxnSpPr>
      <xdr:spPr>
        <a:xfrm>
          <a:off x="1130300" y="15870199"/>
          <a:ext cx="889000" cy="34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1" name="フローチャート: 判断 240"/>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56768</xdr:rowOff>
    </xdr:from>
    <xdr:ext cx="534377" cy="259045"/>
    <xdr:sp macro="" textlink="">
      <xdr:nvSpPr>
        <xdr:cNvPr id="242" name="テキスト ボックス 241"/>
        <xdr:cNvSpPr txBox="1"/>
      </xdr:nvSpPr>
      <xdr:spPr>
        <a:xfrm>
          <a:off x="1752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57386</xdr:rowOff>
    </xdr:from>
    <xdr:to>
      <xdr:col>6</xdr:col>
      <xdr:colOff>38100</xdr:colOff>
      <xdr:row>95</xdr:row>
      <xdr:rowOff>158986</xdr:rowOff>
    </xdr:to>
    <xdr:sp macro="" textlink="">
      <xdr:nvSpPr>
        <xdr:cNvPr id="243" name="フローチャート: 判断 242"/>
        <xdr:cNvSpPr/>
      </xdr:nvSpPr>
      <xdr:spPr>
        <a:xfrm>
          <a:off x="1079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150113</xdr:rowOff>
    </xdr:from>
    <xdr:ext cx="534377" cy="259045"/>
    <xdr:sp macro="" textlink="">
      <xdr:nvSpPr>
        <xdr:cNvPr id="244" name="テキスト ボックス 243"/>
        <xdr:cNvSpPr txBox="1"/>
      </xdr:nvSpPr>
      <xdr:spPr>
        <a:xfrm>
          <a:off x="863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116343</xdr:rowOff>
    </xdr:from>
    <xdr:to>
      <xdr:col>24</xdr:col>
      <xdr:colOff>114300</xdr:colOff>
      <xdr:row>93</xdr:row>
      <xdr:rowOff>46493</xdr:rowOff>
    </xdr:to>
    <xdr:sp macro="" textlink="">
      <xdr:nvSpPr>
        <xdr:cNvPr id="250" name="楕円 249"/>
        <xdr:cNvSpPr/>
      </xdr:nvSpPr>
      <xdr:spPr>
        <a:xfrm>
          <a:off x="4584700" y="1588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139220</xdr:rowOff>
    </xdr:from>
    <xdr:ext cx="599010" cy="259045"/>
    <xdr:sp macro="" textlink="">
      <xdr:nvSpPr>
        <xdr:cNvPr id="251" name="扶助費該当値テキスト"/>
        <xdr:cNvSpPr txBox="1"/>
      </xdr:nvSpPr>
      <xdr:spPr>
        <a:xfrm>
          <a:off x="4686300" y="1574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131769</xdr:rowOff>
    </xdr:from>
    <xdr:to>
      <xdr:col>20</xdr:col>
      <xdr:colOff>38100</xdr:colOff>
      <xdr:row>93</xdr:row>
      <xdr:rowOff>61919</xdr:rowOff>
    </xdr:to>
    <xdr:sp macro="" textlink="">
      <xdr:nvSpPr>
        <xdr:cNvPr id="252" name="楕円 251"/>
        <xdr:cNvSpPr/>
      </xdr:nvSpPr>
      <xdr:spPr>
        <a:xfrm>
          <a:off x="3746500" y="1590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78446</xdr:rowOff>
    </xdr:from>
    <xdr:ext cx="599010" cy="259045"/>
    <xdr:sp macro="" textlink="">
      <xdr:nvSpPr>
        <xdr:cNvPr id="253" name="テキスト ボックス 252"/>
        <xdr:cNvSpPr txBox="1"/>
      </xdr:nvSpPr>
      <xdr:spPr>
        <a:xfrm>
          <a:off x="3497795" y="15680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153355</xdr:rowOff>
    </xdr:from>
    <xdr:to>
      <xdr:col>15</xdr:col>
      <xdr:colOff>101600</xdr:colOff>
      <xdr:row>94</xdr:row>
      <xdr:rowOff>83505</xdr:rowOff>
    </xdr:to>
    <xdr:sp macro="" textlink="">
      <xdr:nvSpPr>
        <xdr:cNvPr id="254" name="楕円 253"/>
        <xdr:cNvSpPr/>
      </xdr:nvSpPr>
      <xdr:spPr>
        <a:xfrm>
          <a:off x="2857500" y="1609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100032</xdr:rowOff>
    </xdr:from>
    <xdr:ext cx="534377" cy="259045"/>
    <xdr:sp macro="" textlink="">
      <xdr:nvSpPr>
        <xdr:cNvPr id="255" name="テキスト ボックス 254"/>
        <xdr:cNvSpPr txBox="1"/>
      </xdr:nvSpPr>
      <xdr:spPr>
        <a:xfrm>
          <a:off x="2641111" y="1587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50234</xdr:rowOff>
    </xdr:from>
    <xdr:to>
      <xdr:col>10</xdr:col>
      <xdr:colOff>165100</xdr:colOff>
      <xdr:row>94</xdr:row>
      <xdr:rowOff>151834</xdr:rowOff>
    </xdr:to>
    <xdr:sp macro="" textlink="">
      <xdr:nvSpPr>
        <xdr:cNvPr id="256" name="楕円 255"/>
        <xdr:cNvSpPr/>
      </xdr:nvSpPr>
      <xdr:spPr>
        <a:xfrm>
          <a:off x="1968500" y="161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168361</xdr:rowOff>
    </xdr:from>
    <xdr:ext cx="534377" cy="259045"/>
    <xdr:sp macro="" textlink="">
      <xdr:nvSpPr>
        <xdr:cNvPr id="257" name="テキスト ボックス 256"/>
        <xdr:cNvSpPr txBox="1"/>
      </xdr:nvSpPr>
      <xdr:spPr>
        <a:xfrm>
          <a:off x="1752111" y="1594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45999</xdr:rowOff>
    </xdr:from>
    <xdr:to>
      <xdr:col>6</xdr:col>
      <xdr:colOff>38100</xdr:colOff>
      <xdr:row>92</xdr:row>
      <xdr:rowOff>147599</xdr:rowOff>
    </xdr:to>
    <xdr:sp macro="" textlink="">
      <xdr:nvSpPr>
        <xdr:cNvPr id="258" name="楕円 257"/>
        <xdr:cNvSpPr/>
      </xdr:nvSpPr>
      <xdr:spPr>
        <a:xfrm>
          <a:off x="1079500" y="1581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164126</xdr:rowOff>
    </xdr:from>
    <xdr:ext cx="599010" cy="259045"/>
    <xdr:sp macro="" textlink="">
      <xdr:nvSpPr>
        <xdr:cNvPr id="259" name="テキスト ボックス 258"/>
        <xdr:cNvSpPr txBox="1"/>
      </xdr:nvSpPr>
      <xdr:spPr>
        <a:xfrm>
          <a:off x="830795" y="1559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3" name="直線コネクタ 282"/>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4" name="補助費等最小値テキスト"/>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5" name="直線コネクタ 284"/>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6" name="補助費等最大値テキスト"/>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7" name="直線コネクタ 286"/>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78662</xdr:rowOff>
    </xdr:from>
    <xdr:to>
      <xdr:col>55</xdr:col>
      <xdr:colOff>0</xdr:colOff>
      <xdr:row>37</xdr:row>
      <xdr:rowOff>89113</xdr:rowOff>
    </xdr:to>
    <xdr:cxnSp macro="">
      <xdr:nvCxnSpPr>
        <xdr:cNvPr id="288" name="直線コネクタ 287"/>
        <xdr:cNvCxnSpPr/>
      </xdr:nvCxnSpPr>
      <xdr:spPr>
        <a:xfrm>
          <a:off x="9639300" y="6422312"/>
          <a:ext cx="8382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163650</xdr:rowOff>
    </xdr:from>
    <xdr:ext cx="599010" cy="259045"/>
    <xdr:sp macro="" textlink="">
      <xdr:nvSpPr>
        <xdr:cNvPr id="289" name="補助費等平均値テキスト"/>
        <xdr:cNvSpPr txBox="1"/>
      </xdr:nvSpPr>
      <xdr:spPr>
        <a:xfrm>
          <a:off x="10528300" y="6164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0" name="フローチャート: 判断 289"/>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41709</xdr:rowOff>
    </xdr:from>
    <xdr:to>
      <xdr:col>50</xdr:col>
      <xdr:colOff>114300</xdr:colOff>
      <xdr:row>37</xdr:row>
      <xdr:rowOff>78662</xdr:rowOff>
    </xdr:to>
    <xdr:cxnSp macro="">
      <xdr:nvCxnSpPr>
        <xdr:cNvPr id="291" name="直線コネクタ 290"/>
        <xdr:cNvCxnSpPr/>
      </xdr:nvCxnSpPr>
      <xdr:spPr>
        <a:xfrm>
          <a:off x="8750300" y="6385359"/>
          <a:ext cx="889000" cy="3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2" name="フローチャート: 判断 291"/>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83208</xdr:rowOff>
    </xdr:from>
    <xdr:ext cx="599010" cy="259045"/>
    <xdr:sp macro="" textlink="">
      <xdr:nvSpPr>
        <xdr:cNvPr id="293" name="テキスト ボックス 292"/>
        <xdr:cNvSpPr txBox="1"/>
      </xdr:nvSpPr>
      <xdr:spPr>
        <a:xfrm>
          <a:off x="9339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38303</xdr:rowOff>
    </xdr:from>
    <xdr:to>
      <xdr:col>45</xdr:col>
      <xdr:colOff>177800</xdr:colOff>
      <xdr:row>37</xdr:row>
      <xdr:rowOff>41709</xdr:rowOff>
    </xdr:to>
    <xdr:cxnSp macro="">
      <xdr:nvCxnSpPr>
        <xdr:cNvPr id="294" name="直線コネクタ 293"/>
        <xdr:cNvCxnSpPr/>
      </xdr:nvCxnSpPr>
      <xdr:spPr>
        <a:xfrm>
          <a:off x="7861300" y="6381953"/>
          <a:ext cx="889000" cy="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5" name="フローチャート: 判断 294"/>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6" name="テキスト ボックス 295"/>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133646</xdr:rowOff>
    </xdr:from>
    <xdr:to>
      <xdr:col>41</xdr:col>
      <xdr:colOff>50800</xdr:colOff>
      <xdr:row>37</xdr:row>
      <xdr:rowOff>38303</xdr:rowOff>
    </xdr:to>
    <xdr:cxnSp macro="">
      <xdr:nvCxnSpPr>
        <xdr:cNvPr id="297" name="直線コネクタ 296"/>
        <xdr:cNvCxnSpPr/>
      </xdr:nvCxnSpPr>
      <xdr:spPr>
        <a:xfrm>
          <a:off x="6972300" y="5962946"/>
          <a:ext cx="889000" cy="41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298" name="フローチャート: 判断 297"/>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299" name="テキスト ボックス 298"/>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9999</xdr:rowOff>
    </xdr:from>
    <xdr:to>
      <xdr:col>36</xdr:col>
      <xdr:colOff>165100</xdr:colOff>
      <xdr:row>37</xdr:row>
      <xdr:rowOff>111599</xdr:rowOff>
    </xdr:to>
    <xdr:sp macro="" textlink="">
      <xdr:nvSpPr>
        <xdr:cNvPr id="300" name="フローチャート: 判断 299"/>
        <xdr:cNvSpPr/>
      </xdr:nvSpPr>
      <xdr:spPr>
        <a:xfrm>
          <a:off x="6921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102726</xdr:rowOff>
    </xdr:from>
    <xdr:ext cx="599010" cy="259045"/>
    <xdr:sp macro="" textlink="">
      <xdr:nvSpPr>
        <xdr:cNvPr id="301" name="テキスト ボックス 300"/>
        <xdr:cNvSpPr txBox="1"/>
      </xdr:nvSpPr>
      <xdr:spPr>
        <a:xfrm>
          <a:off x="6672795" y="644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38313</xdr:rowOff>
    </xdr:from>
    <xdr:to>
      <xdr:col>55</xdr:col>
      <xdr:colOff>50800</xdr:colOff>
      <xdr:row>37</xdr:row>
      <xdr:rowOff>139913</xdr:rowOff>
    </xdr:to>
    <xdr:sp macro="" textlink="">
      <xdr:nvSpPr>
        <xdr:cNvPr id="307" name="楕円 306"/>
        <xdr:cNvSpPr/>
      </xdr:nvSpPr>
      <xdr:spPr>
        <a:xfrm>
          <a:off x="10426700" y="638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16740</xdr:rowOff>
    </xdr:from>
    <xdr:ext cx="599010" cy="259045"/>
    <xdr:sp macro="" textlink="">
      <xdr:nvSpPr>
        <xdr:cNvPr id="308" name="補助費等該当値テキスト"/>
        <xdr:cNvSpPr txBox="1"/>
      </xdr:nvSpPr>
      <xdr:spPr>
        <a:xfrm>
          <a:off x="10528300" y="636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27862</xdr:rowOff>
    </xdr:from>
    <xdr:to>
      <xdr:col>50</xdr:col>
      <xdr:colOff>165100</xdr:colOff>
      <xdr:row>37</xdr:row>
      <xdr:rowOff>129462</xdr:rowOff>
    </xdr:to>
    <xdr:sp macro="" textlink="">
      <xdr:nvSpPr>
        <xdr:cNvPr id="309" name="楕円 308"/>
        <xdr:cNvSpPr/>
      </xdr:nvSpPr>
      <xdr:spPr>
        <a:xfrm>
          <a:off x="9588500" y="637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120589</xdr:rowOff>
    </xdr:from>
    <xdr:ext cx="599010" cy="259045"/>
    <xdr:sp macro="" textlink="">
      <xdr:nvSpPr>
        <xdr:cNvPr id="310" name="テキスト ボックス 309"/>
        <xdr:cNvSpPr txBox="1"/>
      </xdr:nvSpPr>
      <xdr:spPr>
        <a:xfrm>
          <a:off x="9339795" y="646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162359</xdr:rowOff>
    </xdr:from>
    <xdr:to>
      <xdr:col>46</xdr:col>
      <xdr:colOff>38100</xdr:colOff>
      <xdr:row>37</xdr:row>
      <xdr:rowOff>92509</xdr:rowOff>
    </xdr:to>
    <xdr:sp macro="" textlink="">
      <xdr:nvSpPr>
        <xdr:cNvPr id="311" name="楕円 310"/>
        <xdr:cNvSpPr/>
      </xdr:nvSpPr>
      <xdr:spPr>
        <a:xfrm>
          <a:off x="8699500" y="633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109036</xdr:rowOff>
    </xdr:from>
    <xdr:ext cx="599010" cy="259045"/>
    <xdr:sp macro="" textlink="">
      <xdr:nvSpPr>
        <xdr:cNvPr id="312" name="テキスト ボックス 311"/>
        <xdr:cNvSpPr txBox="1"/>
      </xdr:nvSpPr>
      <xdr:spPr>
        <a:xfrm>
          <a:off x="8450795" y="6109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158953</xdr:rowOff>
    </xdr:from>
    <xdr:to>
      <xdr:col>41</xdr:col>
      <xdr:colOff>101600</xdr:colOff>
      <xdr:row>37</xdr:row>
      <xdr:rowOff>89103</xdr:rowOff>
    </xdr:to>
    <xdr:sp macro="" textlink="">
      <xdr:nvSpPr>
        <xdr:cNvPr id="313" name="楕円 312"/>
        <xdr:cNvSpPr/>
      </xdr:nvSpPr>
      <xdr:spPr>
        <a:xfrm>
          <a:off x="7810500" y="633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105630</xdr:rowOff>
    </xdr:from>
    <xdr:ext cx="599010" cy="259045"/>
    <xdr:sp macro="" textlink="">
      <xdr:nvSpPr>
        <xdr:cNvPr id="314" name="テキスト ボックス 313"/>
        <xdr:cNvSpPr txBox="1"/>
      </xdr:nvSpPr>
      <xdr:spPr>
        <a:xfrm>
          <a:off x="7561795" y="610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82846</xdr:rowOff>
    </xdr:from>
    <xdr:to>
      <xdr:col>36</xdr:col>
      <xdr:colOff>165100</xdr:colOff>
      <xdr:row>35</xdr:row>
      <xdr:rowOff>12996</xdr:rowOff>
    </xdr:to>
    <xdr:sp macro="" textlink="">
      <xdr:nvSpPr>
        <xdr:cNvPr id="315" name="楕円 314"/>
        <xdr:cNvSpPr/>
      </xdr:nvSpPr>
      <xdr:spPr>
        <a:xfrm>
          <a:off x="6921500" y="591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29523</xdr:rowOff>
    </xdr:from>
    <xdr:ext cx="599010" cy="259045"/>
    <xdr:sp macro="" textlink="">
      <xdr:nvSpPr>
        <xdr:cNvPr id="316" name="テキスト ボックス 315"/>
        <xdr:cNvSpPr txBox="1"/>
      </xdr:nvSpPr>
      <xdr:spPr>
        <a:xfrm>
          <a:off x="6672795" y="568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38" name="直線コネクタ 337"/>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39" name="普通建設事業費最小値テキスト"/>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0" name="直線コネクタ 339"/>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1" name="普通建設事業費最大値テキスト"/>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2" name="直線コネクタ 341"/>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140895</xdr:rowOff>
    </xdr:from>
    <xdr:to>
      <xdr:col>55</xdr:col>
      <xdr:colOff>0</xdr:colOff>
      <xdr:row>56</xdr:row>
      <xdr:rowOff>160089</xdr:rowOff>
    </xdr:to>
    <xdr:cxnSp macro="">
      <xdr:nvCxnSpPr>
        <xdr:cNvPr id="343" name="直線コネクタ 342"/>
        <xdr:cNvCxnSpPr/>
      </xdr:nvCxnSpPr>
      <xdr:spPr>
        <a:xfrm flipV="1">
          <a:off x="9639300" y="9742095"/>
          <a:ext cx="838200" cy="1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4" name="普通建設事業費平均値テキスト"/>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5" name="フローチャート: 判断 344"/>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86823</xdr:rowOff>
    </xdr:from>
    <xdr:to>
      <xdr:col>50</xdr:col>
      <xdr:colOff>114300</xdr:colOff>
      <xdr:row>56</xdr:row>
      <xdr:rowOff>160089</xdr:rowOff>
    </xdr:to>
    <xdr:cxnSp macro="">
      <xdr:nvCxnSpPr>
        <xdr:cNvPr id="346" name="直線コネクタ 345"/>
        <xdr:cNvCxnSpPr/>
      </xdr:nvCxnSpPr>
      <xdr:spPr>
        <a:xfrm>
          <a:off x="8750300" y="9688023"/>
          <a:ext cx="889000" cy="7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7" name="フローチャート: 判断 346"/>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48" name="テキスト ボックス 347"/>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164738</xdr:rowOff>
    </xdr:from>
    <xdr:to>
      <xdr:col>45</xdr:col>
      <xdr:colOff>177800</xdr:colOff>
      <xdr:row>56</xdr:row>
      <xdr:rowOff>86823</xdr:rowOff>
    </xdr:to>
    <xdr:cxnSp macro="">
      <xdr:nvCxnSpPr>
        <xdr:cNvPr id="349" name="直線コネクタ 348"/>
        <xdr:cNvCxnSpPr/>
      </xdr:nvCxnSpPr>
      <xdr:spPr>
        <a:xfrm>
          <a:off x="7861300" y="9594488"/>
          <a:ext cx="889000" cy="9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0" name="フローチャート: 判断 349"/>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1" name="テキスト ボックス 350"/>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164738</xdr:rowOff>
    </xdr:from>
    <xdr:to>
      <xdr:col>41</xdr:col>
      <xdr:colOff>50800</xdr:colOff>
      <xdr:row>57</xdr:row>
      <xdr:rowOff>79084</xdr:rowOff>
    </xdr:to>
    <xdr:cxnSp macro="">
      <xdr:nvCxnSpPr>
        <xdr:cNvPr id="352" name="直線コネクタ 351"/>
        <xdr:cNvCxnSpPr/>
      </xdr:nvCxnSpPr>
      <xdr:spPr>
        <a:xfrm flipV="1">
          <a:off x="6972300" y="9594488"/>
          <a:ext cx="889000" cy="25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3" name="フローチャート: 判断 352"/>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39758</xdr:rowOff>
    </xdr:from>
    <xdr:ext cx="599010" cy="259045"/>
    <xdr:sp macro="" textlink="">
      <xdr:nvSpPr>
        <xdr:cNvPr id="354" name="テキスト ボックス 353"/>
        <xdr:cNvSpPr txBox="1"/>
      </xdr:nvSpPr>
      <xdr:spPr>
        <a:xfrm>
          <a:off x="7561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128715</xdr:rowOff>
    </xdr:from>
    <xdr:to>
      <xdr:col>36</xdr:col>
      <xdr:colOff>165100</xdr:colOff>
      <xdr:row>58</xdr:row>
      <xdr:rowOff>58865</xdr:rowOff>
    </xdr:to>
    <xdr:sp macro="" textlink="">
      <xdr:nvSpPr>
        <xdr:cNvPr id="355" name="フローチャート: 判断 354"/>
        <xdr:cNvSpPr/>
      </xdr:nvSpPr>
      <xdr:spPr>
        <a:xfrm>
          <a:off x="6921500" y="990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49992</xdr:rowOff>
    </xdr:from>
    <xdr:ext cx="599010" cy="259045"/>
    <xdr:sp macro="" textlink="">
      <xdr:nvSpPr>
        <xdr:cNvPr id="356" name="テキスト ボックス 355"/>
        <xdr:cNvSpPr txBox="1"/>
      </xdr:nvSpPr>
      <xdr:spPr>
        <a:xfrm>
          <a:off x="6672795" y="999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90095</xdr:rowOff>
    </xdr:from>
    <xdr:to>
      <xdr:col>55</xdr:col>
      <xdr:colOff>50800</xdr:colOff>
      <xdr:row>57</xdr:row>
      <xdr:rowOff>20245</xdr:rowOff>
    </xdr:to>
    <xdr:sp macro="" textlink="">
      <xdr:nvSpPr>
        <xdr:cNvPr id="362" name="楕円 361"/>
        <xdr:cNvSpPr/>
      </xdr:nvSpPr>
      <xdr:spPr>
        <a:xfrm>
          <a:off x="10426700" y="969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112972</xdr:rowOff>
    </xdr:from>
    <xdr:ext cx="599010" cy="259045"/>
    <xdr:sp macro="" textlink="">
      <xdr:nvSpPr>
        <xdr:cNvPr id="363" name="普通建設事業費該当値テキスト"/>
        <xdr:cNvSpPr txBox="1"/>
      </xdr:nvSpPr>
      <xdr:spPr>
        <a:xfrm>
          <a:off x="10528300" y="954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109289</xdr:rowOff>
    </xdr:from>
    <xdr:to>
      <xdr:col>50</xdr:col>
      <xdr:colOff>165100</xdr:colOff>
      <xdr:row>57</xdr:row>
      <xdr:rowOff>39439</xdr:rowOff>
    </xdr:to>
    <xdr:sp macro="" textlink="">
      <xdr:nvSpPr>
        <xdr:cNvPr id="364" name="楕円 363"/>
        <xdr:cNvSpPr/>
      </xdr:nvSpPr>
      <xdr:spPr>
        <a:xfrm>
          <a:off x="9588500" y="971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55966</xdr:rowOff>
    </xdr:from>
    <xdr:ext cx="599010" cy="259045"/>
    <xdr:sp macro="" textlink="">
      <xdr:nvSpPr>
        <xdr:cNvPr id="365" name="テキスト ボックス 364"/>
        <xdr:cNvSpPr txBox="1"/>
      </xdr:nvSpPr>
      <xdr:spPr>
        <a:xfrm>
          <a:off x="9339795" y="948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36023</xdr:rowOff>
    </xdr:from>
    <xdr:to>
      <xdr:col>46</xdr:col>
      <xdr:colOff>38100</xdr:colOff>
      <xdr:row>56</xdr:row>
      <xdr:rowOff>137623</xdr:rowOff>
    </xdr:to>
    <xdr:sp macro="" textlink="">
      <xdr:nvSpPr>
        <xdr:cNvPr id="366" name="楕円 365"/>
        <xdr:cNvSpPr/>
      </xdr:nvSpPr>
      <xdr:spPr>
        <a:xfrm>
          <a:off x="8699500" y="963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154150</xdr:rowOff>
    </xdr:from>
    <xdr:ext cx="599010" cy="259045"/>
    <xdr:sp macro="" textlink="">
      <xdr:nvSpPr>
        <xdr:cNvPr id="367" name="テキスト ボックス 366"/>
        <xdr:cNvSpPr txBox="1"/>
      </xdr:nvSpPr>
      <xdr:spPr>
        <a:xfrm>
          <a:off x="8450795" y="941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113938</xdr:rowOff>
    </xdr:from>
    <xdr:to>
      <xdr:col>41</xdr:col>
      <xdr:colOff>101600</xdr:colOff>
      <xdr:row>56</xdr:row>
      <xdr:rowOff>44088</xdr:rowOff>
    </xdr:to>
    <xdr:sp macro="" textlink="">
      <xdr:nvSpPr>
        <xdr:cNvPr id="368" name="楕円 367"/>
        <xdr:cNvSpPr/>
      </xdr:nvSpPr>
      <xdr:spPr>
        <a:xfrm>
          <a:off x="7810500" y="95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54</xdr:row>
      <xdr:rowOff>60615</xdr:rowOff>
    </xdr:from>
    <xdr:ext cx="690189" cy="259045"/>
    <xdr:sp macro="" textlink="">
      <xdr:nvSpPr>
        <xdr:cNvPr id="369" name="テキスト ボックス 368"/>
        <xdr:cNvSpPr txBox="1"/>
      </xdr:nvSpPr>
      <xdr:spPr>
        <a:xfrm>
          <a:off x="7516205" y="93189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28284</xdr:rowOff>
    </xdr:from>
    <xdr:to>
      <xdr:col>36</xdr:col>
      <xdr:colOff>165100</xdr:colOff>
      <xdr:row>57</xdr:row>
      <xdr:rowOff>129884</xdr:rowOff>
    </xdr:to>
    <xdr:sp macro="" textlink="">
      <xdr:nvSpPr>
        <xdr:cNvPr id="370" name="楕円 369"/>
        <xdr:cNvSpPr/>
      </xdr:nvSpPr>
      <xdr:spPr>
        <a:xfrm>
          <a:off x="6921500" y="98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146411</xdr:rowOff>
    </xdr:from>
    <xdr:ext cx="599010" cy="259045"/>
    <xdr:sp macro="" textlink="">
      <xdr:nvSpPr>
        <xdr:cNvPr id="371" name="テキスト ボックス 370"/>
        <xdr:cNvSpPr txBox="1"/>
      </xdr:nvSpPr>
      <xdr:spPr>
        <a:xfrm>
          <a:off x="6672795" y="957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1" name="テキスト ボックス 390"/>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5" name="直線コネクタ 394"/>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398" name="普通建設事業費 （ うち新規整備　）最大値テキスト"/>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399" name="直線コネクタ 398"/>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60916</xdr:rowOff>
    </xdr:from>
    <xdr:to>
      <xdr:col>55</xdr:col>
      <xdr:colOff>0</xdr:colOff>
      <xdr:row>78</xdr:row>
      <xdr:rowOff>81535</xdr:rowOff>
    </xdr:to>
    <xdr:cxnSp macro="">
      <xdr:nvCxnSpPr>
        <xdr:cNvPr id="400" name="直線コネクタ 399"/>
        <xdr:cNvCxnSpPr/>
      </xdr:nvCxnSpPr>
      <xdr:spPr>
        <a:xfrm>
          <a:off x="9639300" y="12919666"/>
          <a:ext cx="838200" cy="53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32585</xdr:rowOff>
    </xdr:from>
    <xdr:ext cx="599010" cy="259045"/>
    <xdr:sp macro="" textlink="">
      <xdr:nvSpPr>
        <xdr:cNvPr id="401" name="普通建設事業費 （ うち新規整備　）平均値テキスト"/>
        <xdr:cNvSpPr txBox="1"/>
      </xdr:nvSpPr>
      <xdr:spPr>
        <a:xfrm>
          <a:off x="10528300" y="13234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2" name="フローチャート: 判断 401"/>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60916</xdr:rowOff>
    </xdr:from>
    <xdr:to>
      <xdr:col>50</xdr:col>
      <xdr:colOff>114300</xdr:colOff>
      <xdr:row>76</xdr:row>
      <xdr:rowOff>31948</xdr:rowOff>
    </xdr:to>
    <xdr:cxnSp macro="">
      <xdr:nvCxnSpPr>
        <xdr:cNvPr id="403" name="直線コネクタ 402"/>
        <xdr:cNvCxnSpPr/>
      </xdr:nvCxnSpPr>
      <xdr:spPr>
        <a:xfrm flipV="1">
          <a:off x="8750300" y="12919666"/>
          <a:ext cx="889000" cy="1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4" name="フローチャート: 判断 403"/>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114482</xdr:rowOff>
    </xdr:from>
    <xdr:ext cx="599010" cy="259045"/>
    <xdr:sp macro="" textlink="">
      <xdr:nvSpPr>
        <xdr:cNvPr id="405" name="テキスト ボックス 404"/>
        <xdr:cNvSpPr txBox="1"/>
      </xdr:nvSpPr>
      <xdr:spPr>
        <a:xfrm>
          <a:off x="9339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97265</xdr:rowOff>
    </xdr:from>
    <xdr:to>
      <xdr:col>45</xdr:col>
      <xdr:colOff>177800</xdr:colOff>
      <xdr:row>76</xdr:row>
      <xdr:rowOff>31948</xdr:rowOff>
    </xdr:to>
    <xdr:cxnSp macro="">
      <xdr:nvCxnSpPr>
        <xdr:cNvPr id="406" name="直線コネクタ 405"/>
        <xdr:cNvCxnSpPr/>
      </xdr:nvCxnSpPr>
      <xdr:spPr>
        <a:xfrm>
          <a:off x="7861300" y="12441665"/>
          <a:ext cx="889000" cy="6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7" name="フローチャート: 判断 406"/>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101419</xdr:rowOff>
    </xdr:from>
    <xdr:ext cx="599010" cy="259045"/>
    <xdr:sp macro="" textlink="">
      <xdr:nvSpPr>
        <xdr:cNvPr id="408" name="テキスト ボックス 407"/>
        <xdr:cNvSpPr txBox="1"/>
      </xdr:nvSpPr>
      <xdr:spPr>
        <a:xfrm>
          <a:off x="8450795" y="134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97265</xdr:rowOff>
    </xdr:from>
    <xdr:to>
      <xdr:col>41</xdr:col>
      <xdr:colOff>50800</xdr:colOff>
      <xdr:row>76</xdr:row>
      <xdr:rowOff>76995</xdr:rowOff>
    </xdr:to>
    <xdr:cxnSp macro="">
      <xdr:nvCxnSpPr>
        <xdr:cNvPr id="409" name="直線コネクタ 408"/>
        <xdr:cNvCxnSpPr/>
      </xdr:nvCxnSpPr>
      <xdr:spPr>
        <a:xfrm flipV="1">
          <a:off x="6972300" y="12441665"/>
          <a:ext cx="889000" cy="66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0" name="フローチャート: 判断 409"/>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105799</xdr:rowOff>
    </xdr:from>
    <xdr:ext cx="599010" cy="259045"/>
    <xdr:sp macro="" textlink="">
      <xdr:nvSpPr>
        <xdr:cNvPr id="411" name="テキスト ボックス 410"/>
        <xdr:cNvSpPr txBox="1"/>
      </xdr:nvSpPr>
      <xdr:spPr>
        <a:xfrm>
          <a:off x="7561795" y="1347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8493</xdr:rowOff>
    </xdr:from>
    <xdr:to>
      <xdr:col>36</xdr:col>
      <xdr:colOff>165100</xdr:colOff>
      <xdr:row>78</xdr:row>
      <xdr:rowOff>110093</xdr:rowOff>
    </xdr:to>
    <xdr:sp macro="" textlink="">
      <xdr:nvSpPr>
        <xdr:cNvPr id="412" name="フローチャート: 判断 411"/>
        <xdr:cNvSpPr/>
      </xdr:nvSpPr>
      <xdr:spPr>
        <a:xfrm>
          <a:off x="6921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101220</xdr:rowOff>
    </xdr:from>
    <xdr:ext cx="599010" cy="259045"/>
    <xdr:sp macro="" textlink="">
      <xdr:nvSpPr>
        <xdr:cNvPr id="413" name="テキスト ボックス 412"/>
        <xdr:cNvSpPr txBox="1"/>
      </xdr:nvSpPr>
      <xdr:spPr>
        <a:xfrm>
          <a:off x="6672795" y="1347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30735</xdr:rowOff>
    </xdr:from>
    <xdr:to>
      <xdr:col>55</xdr:col>
      <xdr:colOff>50800</xdr:colOff>
      <xdr:row>78</xdr:row>
      <xdr:rowOff>132335</xdr:rowOff>
    </xdr:to>
    <xdr:sp macro="" textlink="">
      <xdr:nvSpPr>
        <xdr:cNvPr id="419" name="楕円 418"/>
        <xdr:cNvSpPr/>
      </xdr:nvSpPr>
      <xdr:spPr>
        <a:xfrm>
          <a:off x="10426700" y="134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9162</xdr:rowOff>
    </xdr:from>
    <xdr:ext cx="599010" cy="259045"/>
    <xdr:sp macro="" textlink="">
      <xdr:nvSpPr>
        <xdr:cNvPr id="420" name="普通建設事業費 （ うち新規整備　）該当値テキスト"/>
        <xdr:cNvSpPr txBox="1"/>
      </xdr:nvSpPr>
      <xdr:spPr>
        <a:xfrm>
          <a:off x="10528300" y="13382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10116</xdr:rowOff>
    </xdr:from>
    <xdr:to>
      <xdr:col>50</xdr:col>
      <xdr:colOff>165100</xdr:colOff>
      <xdr:row>75</xdr:row>
      <xdr:rowOff>111716</xdr:rowOff>
    </xdr:to>
    <xdr:sp macro="" textlink="">
      <xdr:nvSpPr>
        <xdr:cNvPr id="421" name="楕円 420"/>
        <xdr:cNvSpPr/>
      </xdr:nvSpPr>
      <xdr:spPr>
        <a:xfrm>
          <a:off x="9588500" y="1286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128243</xdr:rowOff>
    </xdr:from>
    <xdr:ext cx="599010" cy="259045"/>
    <xdr:sp macro="" textlink="">
      <xdr:nvSpPr>
        <xdr:cNvPr id="422" name="テキスト ボックス 421"/>
        <xdr:cNvSpPr txBox="1"/>
      </xdr:nvSpPr>
      <xdr:spPr>
        <a:xfrm>
          <a:off x="9339795" y="12644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152598</xdr:rowOff>
    </xdr:from>
    <xdr:to>
      <xdr:col>46</xdr:col>
      <xdr:colOff>38100</xdr:colOff>
      <xdr:row>76</xdr:row>
      <xdr:rowOff>82748</xdr:rowOff>
    </xdr:to>
    <xdr:sp macro="" textlink="">
      <xdr:nvSpPr>
        <xdr:cNvPr id="423" name="楕円 422"/>
        <xdr:cNvSpPr/>
      </xdr:nvSpPr>
      <xdr:spPr>
        <a:xfrm>
          <a:off x="8699500" y="1301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99275</xdr:rowOff>
    </xdr:from>
    <xdr:ext cx="599010" cy="259045"/>
    <xdr:sp macro="" textlink="">
      <xdr:nvSpPr>
        <xdr:cNvPr id="424" name="テキスト ボックス 423"/>
        <xdr:cNvSpPr txBox="1"/>
      </xdr:nvSpPr>
      <xdr:spPr>
        <a:xfrm>
          <a:off x="8450795" y="12786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46465</xdr:rowOff>
    </xdr:from>
    <xdr:to>
      <xdr:col>41</xdr:col>
      <xdr:colOff>101600</xdr:colOff>
      <xdr:row>72</xdr:row>
      <xdr:rowOff>148065</xdr:rowOff>
    </xdr:to>
    <xdr:sp macro="" textlink="">
      <xdr:nvSpPr>
        <xdr:cNvPr id="425" name="楕円 424"/>
        <xdr:cNvSpPr/>
      </xdr:nvSpPr>
      <xdr:spPr>
        <a:xfrm>
          <a:off x="7810500" y="1239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70</xdr:row>
      <xdr:rowOff>164592</xdr:rowOff>
    </xdr:from>
    <xdr:ext cx="599010" cy="259045"/>
    <xdr:sp macro="" textlink="">
      <xdr:nvSpPr>
        <xdr:cNvPr id="426" name="テキスト ボックス 425"/>
        <xdr:cNvSpPr txBox="1"/>
      </xdr:nvSpPr>
      <xdr:spPr>
        <a:xfrm>
          <a:off x="7561795" y="12166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26195</xdr:rowOff>
    </xdr:from>
    <xdr:to>
      <xdr:col>36</xdr:col>
      <xdr:colOff>165100</xdr:colOff>
      <xdr:row>76</xdr:row>
      <xdr:rowOff>127795</xdr:rowOff>
    </xdr:to>
    <xdr:sp macro="" textlink="">
      <xdr:nvSpPr>
        <xdr:cNvPr id="427" name="楕円 426"/>
        <xdr:cNvSpPr/>
      </xdr:nvSpPr>
      <xdr:spPr>
        <a:xfrm>
          <a:off x="6921500" y="1305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144322</xdr:rowOff>
    </xdr:from>
    <xdr:ext cx="599010" cy="259045"/>
    <xdr:sp macro="" textlink="">
      <xdr:nvSpPr>
        <xdr:cNvPr id="428" name="テキスト ボックス 427"/>
        <xdr:cNvSpPr txBox="1"/>
      </xdr:nvSpPr>
      <xdr:spPr>
        <a:xfrm>
          <a:off x="6672795" y="12831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0" name="直線コネクタ 449"/>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1" name="普通建設事業費 （ うち更新整備　）最小値テキスト"/>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2" name="直線コネクタ 451"/>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3" name="普通建設事業費 （ うち更新整備　）最大値テキスト"/>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4" name="直線コネクタ 453"/>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21865</xdr:rowOff>
    </xdr:from>
    <xdr:to>
      <xdr:col>55</xdr:col>
      <xdr:colOff>0</xdr:colOff>
      <xdr:row>98</xdr:row>
      <xdr:rowOff>64241</xdr:rowOff>
    </xdr:to>
    <xdr:cxnSp macro="">
      <xdr:nvCxnSpPr>
        <xdr:cNvPr id="455" name="直線コネクタ 454"/>
        <xdr:cNvCxnSpPr/>
      </xdr:nvCxnSpPr>
      <xdr:spPr>
        <a:xfrm flipV="1">
          <a:off x="9639300" y="16652515"/>
          <a:ext cx="838200" cy="21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161014</xdr:rowOff>
    </xdr:from>
    <xdr:ext cx="599010" cy="259045"/>
    <xdr:sp macro="" textlink="">
      <xdr:nvSpPr>
        <xdr:cNvPr id="456" name="普通建設事業費 （ うち更新整備　）平均値テキスト"/>
        <xdr:cNvSpPr txBox="1"/>
      </xdr:nvSpPr>
      <xdr:spPr>
        <a:xfrm>
          <a:off x="10528300" y="16791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7" name="フローチャート: 判断 456"/>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109471</xdr:rowOff>
    </xdr:from>
    <xdr:to>
      <xdr:col>50</xdr:col>
      <xdr:colOff>114300</xdr:colOff>
      <xdr:row>98</xdr:row>
      <xdr:rowOff>64241</xdr:rowOff>
    </xdr:to>
    <xdr:cxnSp macro="">
      <xdr:nvCxnSpPr>
        <xdr:cNvPr id="458" name="直線コネクタ 457"/>
        <xdr:cNvCxnSpPr/>
      </xdr:nvCxnSpPr>
      <xdr:spPr>
        <a:xfrm>
          <a:off x="8750300" y="16740121"/>
          <a:ext cx="889000" cy="12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59" name="フローチャート: 判断 458"/>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0" name="テキスト ボックス 459"/>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109471</xdr:rowOff>
    </xdr:from>
    <xdr:to>
      <xdr:col>45</xdr:col>
      <xdr:colOff>177800</xdr:colOff>
      <xdr:row>98</xdr:row>
      <xdr:rowOff>79070</xdr:rowOff>
    </xdr:to>
    <xdr:cxnSp macro="">
      <xdr:nvCxnSpPr>
        <xdr:cNvPr id="461" name="直線コネクタ 460"/>
        <xdr:cNvCxnSpPr/>
      </xdr:nvCxnSpPr>
      <xdr:spPr>
        <a:xfrm flipV="1">
          <a:off x="7861300" y="16740121"/>
          <a:ext cx="889000" cy="14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2" name="フローチャート: 判断 461"/>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3" name="テキスト ボックス 462"/>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79070</xdr:rowOff>
    </xdr:from>
    <xdr:to>
      <xdr:col>41</xdr:col>
      <xdr:colOff>50800</xdr:colOff>
      <xdr:row>98</xdr:row>
      <xdr:rowOff>128375</xdr:rowOff>
    </xdr:to>
    <xdr:cxnSp macro="">
      <xdr:nvCxnSpPr>
        <xdr:cNvPr id="464" name="直線コネクタ 463"/>
        <xdr:cNvCxnSpPr/>
      </xdr:nvCxnSpPr>
      <xdr:spPr>
        <a:xfrm flipV="1">
          <a:off x="6972300" y="16881170"/>
          <a:ext cx="889000" cy="4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5" name="フローチャート: 判断 464"/>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134852</xdr:rowOff>
    </xdr:from>
    <xdr:ext cx="599010" cy="259045"/>
    <xdr:sp macro="" textlink="">
      <xdr:nvSpPr>
        <xdr:cNvPr id="466" name="テキスト ボックス 465"/>
        <xdr:cNvSpPr txBox="1"/>
      </xdr:nvSpPr>
      <xdr:spPr>
        <a:xfrm>
          <a:off x="7561795" y="1659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29101</xdr:rowOff>
    </xdr:from>
    <xdr:to>
      <xdr:col>36</xdr:col>
      <xdr:colOff>165100</xdr:colOff>
      <xdr:row>98</xdr:row>
      <xdr:rowOff>130701</xdr:rowOff>
    </xdr:to>
    <xdr:sp macro="" textlink="">
      <xdr:nvSpPr>
        <xdr:cNvPr id="467" name="フローチャート: 判断 466"/>
        <xdr:cNvSpPr/>
      </xdr:nvSpPr>
      <xdr:spPr>
        <a:xfrm>
          <a:off x="6921500" y="1683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147228</xdr:rowOff>
    </xdr:from>
    <xdr:ext cx="599010" cy="259045"/>
    <xdr:sp macro="" textlink="">
      <xdr:nvSpPr>
        <xdr:cNvPr id="468" name="テキスト ボックス 467"/>
        <xdr:cNvSpPr txBox="1"/>
      </xdr:nvSpPr>
      <xdr:spPr>
        <a:xfrm>
          <a:off x="6672795" y="1660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142515</xdr:rowOff>
    </xdr:from>
    <xdr:to>
      <xdr:col>55</xdr:col>
      <xdr:colOff>50800</xdr:colOff>
      <xdr:row>97</xdr:row>
      <xdr:rowOff>72665</xdr:rowOff>
    </xdr:to>
    <xdr:sp macro="" textlink="">
      <xdr:nvSpPr>
        <xdr:cNvPr id="474" name="楕円 473"/>
        <xdr:cNvSpPr/>
      </xdr:nvSpPr>
      <xdr:spPr>
        <a:xfrm>
          <a:off x="10426700" y="1660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165392</xdr:rowOff>
    </xdr:from>
    <xdr:ext cx="599010" cy="259045"/>
    <xdr:sp macro="" textlink="">
      <xdr:nvSpPr>
        <xdr:cNvPr id="475" name="普通建設事業費 （ うち更新整備　）該当値テキスト"/>
        <xdr:cNvSpPr txBox="1"/>
      </xdr:nvSpPr>
      <xdr:spPr>
        <a:xfrm>
          <a:off x="10528300" y="1645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13441</xdr:rowOff>
    </xdr:from>
    <xdr:to>
      <xdr:col>50</xdr:col>
      <xdr:colOff>165100</xdr:colOff>
      <xdr:row>98</xdr:row>
      <xdr:rowOff>115041</xdr:rowOff>
    </xdr:to>
    <xdr:sp macro="" textlink="">
      <xdr:nvSpPr>
        <xdr:cNvPr id="476" name="楕円 475"/>
        <xdr:cNvSpPr/>
      </xdr:nvSpPr>
      <xdr:spPr>
        <a:xfrm>
          <a:off x="9588500" y="168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131568</xdr:rowOff>
    </xdr:from>
    <xdr:ext cx="599010" cy="259045"/>
    <xdr:sp macro="" textlink="">
      <xdr:nvSpPr>
        <xdr:cNvPr id="477" name="テキスト ボックス 476"/>
        <xdr:cNvSpPr txBox="1"/>
      </xdr:nvSpPr>
      <xdr:spPr>
        <a:xfrm>
          <a:off x="9339795" y="16590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58671</xdr:rowOff>
    </xdr:from>
    <xdr:to>
      <xdr:col>46</xdr:col>
      <xdr:colOff>38100</xdr:colOff>
      <xdr:row>97</xdr:row>
      <xdr:rowOff>160271</xdr:rowOff>
    </xdr:to>
    <xdr:sp macro="" textlink="">
      <xdr:nvSpPr>
        <xdr:cNvPr id="478" name="楕円 477"/>
        <xdr:cNvSpPr/>
      </xdr:nvSpPr>
      <xdr:spPr>
        <a:xfrm>
          <a:off x="8699500" y="1668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5348</xdr:rowOff>
    </xdr:from>
    <xdr:ext cx="599010" cy="259045"/>
    <xdr:sp macro="" textlink="">
      <xdr:nvSpPr>
        <xdr:cNvPr id="479" name="テキスト ボックス 478"/>
        <xdr:cNvSpPr txBox="1"/>
      </xdr:nvSpPr>
      <xdr:spPr>
        <a:xfrm>
          <a:off x="8450795" y="1646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28270</xdr:rowOff>
    </xdr:from>
    <xdr:to>
      <xdr:col>41</xdr:col>
      <xdr:colOff>101600</xdr:colOff>
      <xdr:row>98</xdr:row>
      <xdr:rowOff>129870</xdr:rowOff>
    </xdr:to>
    <xdr:sp macro="" textlink="">
      <xdr:nvSpPr>
        <xdr:cNvPr id="480" name="楕円 479"/>
        <xdr:cNvSpPr/>
      </xdr:nvSpPr>
      <xdr:spPr>
        <a:xfrm>
          <a:off x="7810500" y="1683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120997</xdr:rowOff>
    </xdr:from>
    <xdr:ext cx="599010" cy="259045"/>
    <xdr:sp macro="" textlink="">
      <xdr:nvSpPr>
        <xdr:cNvPr id="481" name="テキスト ボックス 480"/>
        <xdr:cNvSpPr txBox="1"/>
      </xdr:nvSpPr>
      <xdr:spPr>
        <a:xfrm>
          <a:off x="7561795" y="1692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77575</xdr:rowOff>
    </xdr:from>
    <xdr:to>
      <xdr:col>36</xdr:col>
      <xdr:colOff>165100</xdr:colOff>
      <xdr:row>99</xdr:row>
      <xdr:rowOff>7725</xdr:rowOff>
    </xdr:to>
    <xdr:sp macro="" textlink="">
      <xdr:nvSpPr>
        <xdr:cNvPr id="482" name="楕円 481"/>
        <xdr:cNvSpPr/>
      </xdr:nvSpPr>
      <xdr:spPr>
        <a:xfrm>
          <a:off x="6921500" y="168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170302</xdr:rowOff>
    </xdr:from>
    <xdr:ext cx="534377" cy="259045"/>
    <xdr:sp macro="" textlink="">
      <xdr:nvSpPr>
        <xdr:cNvPr id="483" name="テキスト ボックス 482"/>
        <xdr:cNvSpPr txBox="1"/>
      </xdr:nvSpPr>
      <xdr:spPr>
        <a:xfrm>
          <a:off x="6705111" y="1697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5" name="直線コネクタ 504"/>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6" name="災害復旧事業費最小値テキスト"/>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08" name="災害復旧事業費最大値テキスト"/>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09" name="直線コネクタ 508"/>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30422</xdr:rowOff>
    </xdr:from>
    <xdr:to>
      <xdr:col>85</xdr:col>
      <xdr:colOff>127000</xdr:colOff>
      <xdr:row>38</xdr:row>
      <xdr:rowOff>139700</xdr:rowOff>
    </xdr:to>
    <xdr:cxnSp macro="">
      <xdr:nvCxnSpPr>
        <xdr:cNvPr id="510" name="直線コネクタ 509"/>
        <xdr:cNvCxnSpPr/>
      </xdr:nvCxnSpPr>
      <xdr:spPr>
        <a:xfrm>
          <a:off x="15481300" y="6545522"/>
          <a:ext cx="838200" cy="10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71205</xdr:rowOff>
    </xdr:from>
    <xdr:ext cx="534377" cy="259045"/>
    <xdr:sp macro="" textlink="">
      <xdr:nvSpPr>
        <xdr:cNvPr id="511" name="災害復旧事業費平均値テキスト"/>
        <xdr:cNvSpPr txBox="1"/>
      </xdr:nvSpPr>
      <xdr:spPr>
        <a:xfrm>
          <a:off x="16370300" y="641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2" name="フローチャート: 判断 511"/>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30422</xdr:rowOff>
    </xdr:from>
    <xdr:to>
      <xdr:col>81</xdr:col>
      <xdr:colOff>50800</xdr:colOff>
      <xdr:row>38</xdr:row>
      <xdr:rowOff>96262</xdr:rowOff>
    </xdr:to>
    <xdr:cxnSp macro="">
      <xdr:nvCxnSpPr>
        <xdr:cNvPr id="513" name="直線コネクタ 512"/>
        <xdr:cNvCxnSpPr/>
      </xdr:nvCxnSpPr>
      <xdr:spPr>
        <a:xfrm flipV="1">
          <a:off x="14592300" y="6545522"/>
          <a:ext cx="889000" cy="65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4" name="フローチャート: 判断 513"/>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144246</xdr:rowOff>
    </xdr:from>
    <xdr:ext cx="534377" cy="259045"/>
    <xdr:sp macro="" textlink="">
      <xdr:nvSpPr>
        <xdr:cNvPr id="515" name="テキスト ボックス 514"/>
        <xdr:cNvSpPr txBox="1"/>
      </xdr:nvSpPr>
      <xdr:spPr>
        <a:xfrm>
          <a:off x="15214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96262</xdr:rowOff>
    </xdr:from>
    <xdr:to>
      <xdr:col>76</xdr:col>
      <xdr:colOff>114300</xdr:colOff>
      <xdr:row>38</xdr:row>
      <xdr:rowOff>139700</xdr:rowOff>
    </xdr:to>
    <xdr:cxnSp macro="">
      <xdr:nvCxnSpPr>
        <xdr:cNvPr id="516" name="直線コネクタ 515"/>
        <xdr:cNvCxnSpPr/>
      </xdr:nvCxnSpPr>
      <xdr:spPr>
        <a:xfrm flipV="1">
          <a:off x="13703300" y="6611362"/>
          <a:ext cx="889000" cy="4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7" name="フローチャート: 判断 516"/>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146686</xdr:rowOff>
    </xdr:from>
    <xdr:ext cx="534377" cy="259045"/>
    <xdr:sp macro="" textlink="">
      <xdr:nvSpPr>
        <xdr:cNvPr id="518" name="テキスト ボックス 517"/>
        <xdr:cNvSpPr txBox="1"/>
      </xdr:nvSpPr>
      <xdr:spPr>
        <a:xfrm>
          <a:off x="14325111" y="66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72581</xdr:rowOff>
    </xdr:from>
    <xdr:to>
      <xdr:col>71</xdr:col>
      <xdr:colOff>177800</xdr:colOff>
      <xdr:row>38</xdr:row>
      <xdr:rowOff>139700</xdr:rowOff>
    </xdr:to>
    <xdr:cxnSp macro="">
      <xdr:nvCxnSpPr>
        <xdr:cNvPr id="519" name="直線コネクタ 518"/>
        <xdr:cNvCxnSpPr/>
      </xdr:nvCxnSpPr>
      <xdr:spPr>
        <a:xfrm>
          <a:off x="12814300" y="6587681"/>
          <a:ext cx="889000" cy="6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0" name="フローチャート: 判断 519"/>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10630</xdr:rowOff>
    </xdr:from>
    <xdr:ext cx="534377" cy="259045"/>
    <xdr:sp macro="" textlink="">
      <xdr:nvSpPr>
        <xdr:cNvPr id="521" name="テキスト ボックス 520"/>
        <xdr:cNvSpPr txBox="1"/>
      </xdr:nvSpPr>
      <xdr:spPr>
        <a:xfrm>
          <a:off x="13436111" y="635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50319</xdr:rowOff>
    </xdr:from>
    <xdr:to>
      <xdr:col>67</xdr:col>
      <xdr:colOff>101600</xdr:colOff>
      <xdr:row>38</xdr:row>
      <xdr:rowOff>151919</xdr:rowOff>
    </xdr:to>
    <xdr:sp macro="" textlink="">
      <xdr:nvSpPr>
        <xdr:cNvPr id="522" name="フローチャート: 判断 521"/>
        <xdr:cNvSpPr/>
      </xdr:nvSpPr>
      <xdr:spPr>
        <a:xfrm>
          <a:off x="12763500" y="656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143046</xdr:rowOff>
    </xdr:from>
    <xdr:ext cx="534377" cy="259045"/>
    <xdr:sp macro="" textlink="">
      <xdr:nvSpPr>
        <xdr:cNvPr id="523" name="テキスト ボックス 522"/>
        <xdr:cNvSpPr txBox="1"/>
      </xdr:nvSpPr>
      <xdr:spPr>
        <a:xfrm>
          <a:off x="12547111" y="665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26755</xdr:rowOff>
    </xdr:from>
    <xdr:ext cx="249299" cy="259045"/>
    <xdr:sp macro="" textlink="">
      <xdr:nvSpPr>
        <xdr:cNvPr id="530" name="災害復旧事業費該当値テキスト"/>
        <xdr:cNvSpPr txBox="1"/>
      </xdr:nvSpPr>
      <xdr:spPr>
        <a:xfrm>
          <a:off x="16370300" y="6541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151072</xdr:rowOff>
    </xdr:from>
    <xdr:to>
      <xdr:col>81</xdr:col>
      <xdr:colOff>101600</xdr:colOff>
      <xdr:row>38</xdr:row>
      <xdr:rowOff>81222</xdr:rowOff>
    </xdr:to>
    <xdr:sp macro="" textlink="">
      <xdr:nvSpPr>
        <xdr:cNvPr id="531" name="楕円 530"/>
        <xdr:cNvSpPr/>
      </xdr:nvSpPr>
      <xdr:spPr>
        <a:xfrm>
          <a:off x="15430500" y="64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97749</xdr:rowOff>
    </xdr:from>
    <xdr:ext cx="534377" cy="259045"/>
    <xdr:sp macro="" textlink="">
      <xdr:nvSpPr>
        <xdr:cNvPr id="532" name="テキスト ボックス 531"/>
        <xdr:cNvSpPr txBox="1"/>
      </xdr:nvSpPr>
      <xdr:spPr>
        <a:xfrm>
          <a:off x="15214111" y="626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45462</xdr:rowOff>
    </xdr:from>
    <xdr:to>
      <xdr:col>76</xdr:col>
      <xdr:colOff>165100</xdr:colOff>
      <xdr:row>38</xdr:row>
      <xdr:rowOff>147062</xdr:rowOff>
    </xdr:to>
    <xdr:sp macro="" textlink="">
      <xdr:nvSpPr>
        <xdr:cNvPr id="533" name="楕円 532"/>
        <xdr:cNvSpPr/>
      </xdr:nvSpPr>
      <xdr:spPr>
        <a:xfrm>
          <a:off x="14541500" y="656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163589</xdr:rowOff>
    </xdr:from>
    <xdr:ext cx="534377" cy="259045"/>
    <xdr:sp macro="" textlink="">
      <xdr:nvSpPr>
        <xdr:cNvPr id="534" name="テキスト ボックス 533"/>
        <xdr:cNvSpPr txBox="1"/>
      </xdr:nvSpPr>
      <xdr:spPr>
        <a:xfrm>
          <a:off x="14325111" y="63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21781</xdr:rowOff>
    </xdr:from>
    <xdr:to>
      <xdr:col>67</xdr:col>
      <xdr:colOff>101600</xdr:colOff>
      <xdr:row>38</xdr:row>
      <xdr:rowOff>123381</xdr:rowOff>
    </xdr:to>
    <xdr:sp macro="" textlink="">
      <xdr:nvSpPr>
        <xdr:cNvPr id="537" name="楕円 536"/>
        <xdr:cNvSpPr/>
      </xdr:nvSpPr>
      <xdr:spPr>
        <a:xfrm>
          <a:off x="12763500" y="653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139908</xdr:rowOff>
    </xdr:from>
    <xdr:ext cx="534377" cy="259045"/>
    <xdr:sp macro="" textlink="">
      <xdr:nvSpPr>
        <xdr:cNvPr id="538" name="テキスト ボックス 537"/>
        <xdr:cNvSpPr txBox="1"/>
      </xdr:nvSpPr>
      <xdr:spPr>
        <a:xfrm>
          <a:off x="12547111" y="631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11" name="直線コネクタ 610"/>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12" name="公債費最小値テキスト"/>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13" name="直線コネクタ 612"/>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14" name="公債費最大値テキスト"/>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15" name="直線コネクタ 614"/>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72706</xdr:rowOff>
    </xdr:from>
    <xdr:to>
      <xdr:col>85</xdr:col>
      <xdr:colOff>127000</xdr:colOff>
      <xdr:row>76</xdr:row>
      <xdr:rowOff>95622</xdr:rowOff>
    </xdr:to>
    <xdr:cxnSp macro="">
      <xdr:nvCxnSpPr>
        <xdr:cNvPr id="616" name="直線コネクタ 615"/>
        <xdr:cNvCxnSpPr/>
      </xdr:nvCxnSpPr>
      <xdr:spPr>
        <a:xfrm flipV="1">
          <a:off x="15481300" y="13102906"/>
          <a:ext cx="838200" cy="2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170694</xdr:rowOff>
    </xdr:from>
    <xdr:ext cx="599010" cy="259045"/>
    <xdr:sp macro="" textlink="">
      <xdr:nvSpPr>
        <xdr:cNvPr id="617" name="公債費平均値テキスト"/>
        <xdr:cNvSpPr txBox="1"/>
      </xdr:nvSpPr>
      <xdr:spPr>
        <a:xfrm>
          <a:off x="16370300" y="1320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18" name="フローチャート: 判断 617"/>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95622</xdr:rowOff>
    </xdr:from>
    <xdr:to>
      <xdr:col>81</xdr:col>
      <xdr:colOff>50800</xdr:colOff>
      <xdr:row>76</xdr:row>
      <xdr:rowOff>99419</xdr:rowOff>
    </xdr:to>
    <xdr:cxnSp macro="">
      <xdr:nvCxnSpPr>
        <xdr:cNvPr id="619" name="直線コネクタ 618"/>
        <xdr:cNvCxnSpPr/>
      </xdr:nvCxnSpPr>
      <xdr:spPr>
        <a:xfrm flipV="1">
          <a:off x="14592300" y="13125822"/>
          <a:ext cx="8890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20" name="フローチャート: 判断 619"/>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135683</xdr:rowOff>
    </xdr:from>
    <xdr:ext cx="599010" cy="259045"/>
    <xdr:sp macro="" textlink="">
      <xdr:nvSpPr>
        <xdr:cNvPr id="621" name="テキスト ボックス 620"/>
        <xdr:cNvSpPr txBox="1"/>
      </xdr:nvSpPr>
      <xdr:spPr>
        <a:xfrm>
          <a:off x="15181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96638</xdr:rowOff>
    </xdr:from>
    <xdr:to>
      <xdr:col>76</xdr:col>
      <xdr:colOff>114300</xdr:colOff>
      <xdr:row>76</xdr:row>
      <xdr:rowOff>99419</xdr:rowOff>
    </xdr:to>
    <xdr:cxnSp macro="">
      <xdr:nvCxnSpPr>
        <xdr:cNvPr id="622" name="直線コネクタ 621"/>
        <xdr:cNvCxnSpPr/>
      </xdr:nvCxnSpPr>
      <xdr:spPr>
        <a:xfrm>
          <a:off x="13703300" y="13126838"/>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23" name="フローチャート: 判断 622"/>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125176</xdr:rowOff>
    </xdr:from>
    <xdr:ext cx="599010" cy="259045"/>
    <xdr:sp macro="" textlink="">
      <xdr:nvSpPr>
        <xdr:cNvPr id="624" name="テキスト ボックス 623"/>
        <xdr:cNvSpPr txBox="1"/>
      </xdr:nvSpPr>
      <xdr:spPr>
        <a:xfrm>
          <a:off x="14292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75981</xdr:rowOff>
    </xdr:from>
    <xdr:to>
      <xdr:col>71</xdr:col>
      <xdr:colOff>177800</xdr:colOff>
      <xdr:row>76</xdr:row>
      <xdr:rowOff>96638</xdr:rowOff>
    </xdr:to>
    <xdr:cxnSp macro="">
      <xdr:nvCxnSpPr>
        <xdr:cNvPr id="625" name="直線コネクタ 624"/>
        <xdr:cNvCxnSpPr/>
      </xdr:nvCxnSpPr>
      <xdr:spPr>
        <a:xfrm>
          <a:off x="12814300" y="13106181"/>
          <a:ext cx="889000" cy="2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26" name="フローチャート: 判断 625"/>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27" name="テキスト ボックス 626"/>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107307</xdr:rowOff>
    </xdr:from>
    <xdr:to>
      <xdr:col>67</xdr:col>
      <xdr:colOff>101600</xdr:colOff>
      <xdr:row>78</xdr:row>
      <xdr:rowOff>37457</xdr:rowOff>
    </xdr:to>
    <xdr:sp macro="" textlink="">
      <xdr:nvSpPr>
        <xdr:cNvPr id="628" name="フローチャート: 判断 627"/>
        <xdr:cNvSpPr/>
      </xdr:nvSpPr>
      <xdr:spPr>
        <a:xfrm>
          <a:off x="12763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28584</xdr:rowOff>
    </xdr:from>
    <xdr:ext cx="599010" cy="259045"/>
    <xdr:sp macro="" textlink="">
      <xdr:nvSpPr>
        <xdr:cNvPr id="629" name="テキスト ボックス 628"/>
        <xdr:cNvSpPr txBox="1"/>
      </xdr:nvSpPr>
      <xdr:spPr>
        <a:xfrm>
          <a:off x="12514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21906</xdr:rowOff>
    </xdr:from>
    <xdr:to>
      <xdr:col>85</xdr:col>
      <xdr:colOff>177800</xdr:colOff>
      <xdr:row>76</xdr:row>
      <xdr:rowOff>123506</xdr:rowOff>
    </xdr:to>
    <xdr:sp macro="" textlink="">
      <xdr:nvSpPr>
        <xdr:cNvPr id="635" name="楕円 634"/>
        <xdr:cNvSpPr/>
      </xdr:nvSpPr>
      <xdr:spPr>
        <a:xfrm>
          <a:off x="16268700" y="1305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44782</xdr:rowOff>
    </xdr:from>
    <xdr:ext cx="599010" cy="259045"/>
    <xdr:sp macro="" textlink="">
      <xdr:nvSpPr>
        <xdr:cNvPr id="636" name="公債費該当値テキスト"/>
        <xdr:cNvSpPr txBox="1"/>
      </xdr:nvSpPr>
      <xdr:spPr>
        <a:xfrm>
          <a:off x="16370300" y="12903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44822</xdr:rowOff>
    </xdr:from>
    <xdr:to>
      <xdr:col>81</xdr:col>
      <xdr:colOff>101600</xdr:colOff>
      <xdr:row>76</xdr:row>
      <xdr:rowOff>146422</xdr:rowOff>
    </xdr:to>
    <xdr:sp macro="" textlink="">
      <xdr:nvSpPr>
        <xdr:cNvPr id="637" name="楕円 636"/>
        <xdr:cNvSpPr/>
      </xdr:nvSpPr>
      <xdr:spPr>
        <a:xfrm>
          <a:off x="15430500" y="1307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162949</xdr:rowOff>
    </xdr:from>
    <xdr:ext cx="599010" cy="259045"/>
    <xdr:sp macro="" textlink="">
      <xdr:nvSpPr>
        <xdr:cNvPr id="638" name="テキスト ボックス 637"/>
        <xdr:cNvSpPr txBox="1"/>
      </xdr:nvSpPr>
      <xdr:spPr>
        <a:xfrm>
          <a:off x="15181795" y="1285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48619</xdr:rowOff>
    </xdr:from>
    <xdr:to>
      <xdr:col>76</xdr:col>
      <xdr:colOff>165100</xdr:colOff>
      <xdr:row>76</xdr:row>
      <xdr:rowOff>150219</xdr:rowOff>
    </xdr:to>
    <xdr:sp macro="" textlink="">
      <xdr:nvSpPr>
        <xdr:cNvPr id="639" name="楕円 638"/>
        <xdr:cNvSpPr/>
      </xdr:nvSpPr>
      <xdr:spPr>
        <a:xfrm>
          <a:off x="14541500" y="1307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166746</xdr:rowOff>
    </xdr:from>
    <xdr:ext cx="599010" cy="259045"/>
    <xdr:sp macro="" textlink="">
      <xdr:nvSpPr>
        <xdr:cNvPr id="640" name="テキスト ボックス 639"/>
        <xdr:cNvSpPr txBox="1"/>
      </xdr:nvSpPr>
      <xdr:spPr>
        <a:xfrm>
          <a:off x="14292795" y="128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45838</xdr:rowOff>
    </xdr:from>
    <xdr:to>
      <xdr:col>72</xdr:col>
      <xdr:colOff>38100</xdr:colOff>
      <xdr:row>76</xdr:row>
      <xdr:rowOff>147438</xdr:rowOff>
    </xdr:to>
    <xdr:sp macro="" textlink="">
      <xdr:nvSpPr>
        <xdr:cNvPr id="641" name="楕円 640"/>
        <xdr:cNvSpPr/>
      </xdr:nvSpPr>
      <xdr:spPr>
        <a:xfrm>
          <a:off x="13652500" y="1307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163965</xdr:rowOff>
    </xdr:from>
    <xdr:ext cx="599010" cy="259045"/>
    <xdr:sp macro="" textlink="">
      <xdr:nvSpPr>
        <xdr:cNvPr id="642" name="テキスト ボックス 641"/>
        <xdr:cNvSpPr txBox="1"/>
      </xdr:nvSpPr>
      <xdr:spPr>
        <a:xfrm>
          <a:off x="13403795" y="1285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25181</xdr:rowOff>
    </xdr:from>
    <xdr:to>
      <xdr:col>67</xdr:col>
      <xdr:colOff>101600</xdr:colOff>
      <xdr:row>76</xdr:row>
      <xdr:rowOff>126781</xdr:rowOff>
    </xdr:to>
    <xdr:sp macro="" textlink="">
      <xdr:nvSpPr>
        <xdr:cNvPr id="643" name="楕円 642"/>
        <xdr:cNvSpPr/>
      </xdr:nvSpPr>
      <xdr:spPr>
        <a:xfrm>
          <a:off x="12763500" y="1305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143308</xdr:rowOff>
    </xdr:from>
    <xdr:ext cx="599010" cy="259045"/>
    <xdr:sp macro="" textlink="">
      <xdr:nvSpPr>
        <xdr:cNvPr id="644" name="テキスト ボックス 643"/>
        <xdr:cNvSpPr txBox="1"/>
      </xdr:nvSpPr>
      <xdr:spPr>
        <a:xfrm>
          <a:off x="12514795" y="1283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66" name="直線コネクタ 665"/>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67" name="積立金最小値テキスト"/>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68" name="直線コネクタ 667"/>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69" name="積立金最大値テキスト"/>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70" name="直線コネクタ 669"/>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80640</xdr:rowOff>
    </xdr:from>
    <xdr:to>
      <xdr:col>85</xdr:col>
      <xdr:colOff>127000</xdr:colOff>
      <xdr:row>97</xdr:row>
      <xdr:rowOff>158193</xdr:rowOff>
    </xdr:to>
    <xdr:cxnSp macro="">
      <xdr:nvCxnSpPr>
        <xdr:cNvPr id="671" name="直線コネクタ 670"/>
        <xdr:cNvCxnSpPr/>
      </xdr:nvCxnSpPr>
      <xdr:spPr>
        <a:xfrm>
          <a:off x="15481300" y="16196940"/>
          <a:ext cx="838200" cy="59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160165</xdr:rowOff>
    </xdr:from>
    <xdr:ext cx="534377" cy="259045"/>
    <xdr:sp macro="" textlink="">
      <xdr:nvSpPr>
        <xdr:cNvPr id="672" name="積立金平均値テキスト"/>
        <xdr:cNvSpPr txBox="1"/>
      </xdr:nvSpPr>
      <xdr:spPr>
        <a:xfrm>
          <a:off x="16370300" y="16790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73" name="フローチャート: 判断 672"/>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80640</xdr:rowOff>
    </xdr:from>
    <xdr:to>
      <xdr:col>81</xdr:col>
      <xdr:colOff>50800</xdr:colOff>
      <xdr:row>94</xdr:row>
      <xdr:rowOff>125630</xdr:rowOff>
    </xdr:to>
    <xdr:cxnSp macro="">
      <xdr:nvCxnSpPr>
        <xdr:cNvPr id="674" name="直線コネクタ 673"/>
        <xdr:cNvCxnSpPr/>
      </xdr:nvCxnSpPr>
      <xdr:spPr>
        <a:xfrm flipV="1">
          <a:off x="14592300" y="16196940"/>
          <a:ext cx="889000" cy="4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75" name="フローチャート: 判断 674"/>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103559</xdr:rowOff>
    </xdr:from>
    <xdr:ext cx="534377" cy="259045"/>
    <xdr:sp macro="" textlink="">
      <xdr:nvSpPr>
        <xdr:cNvPr id="676" name="テキスト ボックス 675"/>
        <xdr:cNvSpPr txBox="1"/>
      </xdr:nvSpPr>
      <xdr:spPr>
        <a:xfrm>
          <a:off x="15214111" y="1690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125630</xdr:rowOff>
    </xdr:from>
    <xdr:to>
      <xdr:col>76</xdr:col>
      <xdr:colOff>114300</xdr:colOff>
      <xdr:row>97</xdr:row>
      <xdr:rowOff>89481</xdr:rowOff>
    </xdr:to>
    <xdr:cxnSp macro="">
      <xdr:nvCxnSpPr>
        <xdr:cNvPr id="677" name="直線コネクタ 676"/>
        <xdr:cNvCxnSpPr/>
      </xdr:nvCxnSpPr>
      <xdr:spPr>
        <a:xfrm flipV="1">
          <a:off x="13703300" y="16241930"/>
          <a:ext cx="889000" cy="478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78" name="フローチャート: 判断 677"/>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116198</xdr:rowOff>
    </xdr:from>
    <xdr:ext cx="534377" cy="259045"/>
    <xdr:sp macro="" textlink="">
      <xdr:nvSpPr>
        <xdr:cNvPr id="679" name="テキスト ボックス 678"/>
        <xdr:cNvSpPr txBox="1"/>
      </xdr:nvSpPr>
      <xdr:spPr>
        <a:xfrm>
          <a:off x="14325111" y="169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89481</xdr:rowOff>
    </xdr:from>
    <xdr:to>
      <xdr:col>71</xdr:col>
      <xdr:colOff>177800</xdr:colOff>
      <xdr:row>98</xdr:row>
      <xdr:rowOff>116139</xdr:rowOff>
    </xdr:to>
    <xdr:cxnSp macro="">
      <xdr:nvCxnSpPr>
        <xdr:cNvPr id="680" name="直線コネクタ 679"/>
        <xdr:cNvCxnSpPr/>
      </xdr:nvCxnSpPr>
      <xdr:spPr>
        <a:xfrm flipV="1">
          <a:off x="12814300" y="16720131"/>
          <a:ext cx="889000" cy="19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81" name="フローチャート: 判断 680"/>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101131</xdr:rowOff>
    </xdr:from>
    <xdr:ext cx="534377" cy="259045"/>
    <xdr:sp macro="" textlink="">
      <xdr:nvSpPr>
        <xdr:cNvPr id="682" name="テキスト ボックス 681"/>
        <xdr:cNvSpPr txBox="1"/>
      </xdr:nvSpPr>
      <xdr:spPr>
        <a:xfrm>
          <a:off x="13436111" y="1690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107683</xdr:rowOff>
    </xdr:from>
    <xdr:to>
      <xdr:col>67</xdr:col>
      <xdr:colOff>101600</xdr:colOff>
      <xdr:row>98</xdr:row>
      <xdr:rowOff>37833</xdr:rowOff>
    </xdr:to>
    <xdr:sp macro="" textlink="">
      <xdr:nvSpPr>
        <xdr:cNvPr id="683" name="フローチャート: 判断 682"/>
        <xdr:cNvSpPr/>
      </xdr:nvSpPr>
      <xdr:spPr>
        <a:xfrm>
          <a:off x="12763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54360</xdr:rowOff>
    </xdr:from>
    <xdr:ext cx="599010" cy="259045"/>
    <xdr:sp macro="" textlink="">
      <xdr:nvSpPr>
        <xdr:cNvPr id="684" name="テキスト ボックス 683"/>
        <xdr:cNvSpPr txBox="1"/>
      </xdr:nvSpPr>
      <xdr:spPr>
        <a:xfrm>
          <a:off x="12514795" y="1651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107393</xdr:rowOff>
    </xdr:from>
    <xdr:to>
      <xdr:col>85</xdr:col>
      <xdr:colOff>177800</xdr:colOff>
      <xdr:row>98</xdr:row>
      <xdr:rowOff>37543</xdr:rowOff>
    </xdr:to>
    <xdr:sp macro="" textlink="">
      <xdr:nvSpPr>
        <xdr:cNvPr id="690" name="楕円 689"/>
        <xdr:cNvSpPr/>
      </xdr:nvSpPr>
      <xdr:spPr>
        <a:xfrm>
          <a:off x="16268700" y="1673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130270</xdr:rowOff>
    </xdr:from>
    <xdr:ext cx="599010" cy="259045"/>
    <xdr:sp macro="" textlink="">
      <xdr:nvSpPr>
        <xdr:cNvPr id="691" name="積立金該当値テキスト"/>
        <xdr:cNvSpPr txBox="1"/>
      </xdr:nvSpPr>
      <xdr:spPr>
        <a:xfrm>
          <a:off x="16370300" y="165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29840</xdr:rowOff>
    </xdr:from>
    <xdr:to>
      <xdr:col>81</xdr:col>
      <xdr:colOff>101600</xdr:colOff>
      <xdr:row>94</xdr:row>
      <xdr:rowOff>131440</xdr:rowOff>
    </xdr:to>
    <xdr:sp macro="" textlink="">
      <xdr:nvSpPr>
        <xdr:cNvPr id="692" name="楕円 691"/>
        <xdr:cNvSpPr/>
      </xdr:nvSpPr>
      <xdr:spPr>
        <a:xfrm>
          <a:off x="15430500" y="161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147967</xdr:rowOff>
    </xdr:from>
    <xdr:ext cx="599010" cy="259045"/>
    <xdr:sp macro="" textlink="">
      <xdr:nvSpPr>
        <xdr:cNvPr id="693" name="テキスト ボックス 692"/>
        <xdr:cNvSpPr txBox="1"/>
      </xdr:nvSpPr>
      <xdr:spPr>
        <a:xfrm>
          <a:off x="15181795" y="1592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74830</xdr:rowOff>
    </xdr:from>
    <xdr:to>
      <xdr:col>76</xdr:col>
      <xdr:colOff>165100</xdr:colOff>
      <xdr:row>95</xdr:row>
      <xdr:rowOff>4980</xdr:rowOff>
    </xdr:to>
    <xdr:sp macro="" textlink="">
      <xdr:nvSpPr>
        <xdr:cNvPr id="694" name="楕円 693"/>
        <xdr:cNvSpPr/>
      </xdr:nvSpPr>
      <xdr:spPr>
        <a:xfrm>
          <a:off x="14541500" y="1619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21507</xdr:rowOff>
    </xdr:from>
    <xdr:ext cx="599010" cy="259045"/>
    <xdr:sp macro="" textlink="">
      <xdr:nvSpPr>
        <xdr:cNvPr id="695" name="テキスト ボックス 694"/>
        <xdr:cNvSpPr txBox="1"/>
      </xdr:nvSpPr>
      <xdr:spPr>
        <a:xfrm>
          <a:off x="14292795" y="1596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38681</xdr:rowOff>
    </xdr:from>
    <xdr:to>
      <xdr:col>72</xdr:col>
      <xdr:colOff>38100</xdr:colOff>
      <xdr:row>97</xdr:row>
      <xdr:rowOff>140281</xdr:rowOff>
    </xdr:to>
    <xdr:sp macro="" textlink="">
      <xdr:nvSpPr>
        <xdr:cNvPr id="696" name="楕円 695"/>
        <xdr:cNvSpPr/>
      </xdr:nvSpPr>
      <xdr:spPr>
        <a:xfrm>
          <a:off x="13652500" y="1666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156808</xdr:rowOff>
    </xdr:from>
    <xdr:ext cx="599010" cy="259045"/>
    <xdr:sp macro="" textlink="">
      <xdr:nvSpPr>
        <xdr:cNvPr id="697" name="テキスト ボックス 696"/>
        <xdr:cNvSpPr txBox="1"/>
      </xdr:nvSpPr>
      <xdr:spPr>
        <a:xfrm>
          <a:off x="13403795" y="16444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65339</xdr:rowOff>
    </xdr:from>
    <xdr:to>
      <xdr:col>67</xdr:col>
      <xdr:colOff>101600</xdr:colOff>
      <xdr:row>98</xdr:row>
      <xdr:rowOff>166939</xdr:rowOff>
    </xdr:to>
    <xdr:sp macro="" textlink="">
      <xdr:nvSpPr>
        <xdr:cNvPr id="698" name="楕円 697"/>
        <xdr:cNvSpPr/>
      </xdr:nvSpPr>
      <xdr:spPr>
        <a:xfrm>
          <a:off x="12763500" y="1686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158066</xdr:rowOff>
    </xdr:from>
    <xdr:ext cx="534377" cy="259045"/>
    <xdr:sp macro="" textlink="">
      <xdr:nvSpPr>
        <xdr:cNvPr id="699" name="テキスト ボックス 698"/>
        <xdr:cNvSpPr txBox="1"/>
      </xdr:nvSpPr>
      <xdr:spPr>
        <a:xfrm>
          <a:off x="12547111" y="1696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3" name="テキスト ボックス 712"/>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5" name="テキスト ボックス 71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7" name="テキスト ボックス 71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9" name="テキスト ボックス 71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1" name="テキスト ボックス 720"/>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23" name="直線コネクタ 722"/>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24" name="投資及び出資金最小値テキスト"/>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26" name="投資及び出資金最大値テキスト"/>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27" name="直線コネクタ 726"/>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99238</xdr:rowOff>
    </xdr:from>
    <xdr:to>
      <xdr:col>116</xdr:col>
      <xdr:colOff>63500</xdr:colOff>
      <xdr:row>39</xdr:row>
      <xdr:rowOff>44450</xdr:rowOff>
    </xdr:to>
    <xdr:cxnSp macro="">
      <xdr:nvCxnSpPr>
        <xdr:cNvPr id="728" name="直線コネクタ 727"/>
        <xdr:cNvCxnSpPr/>
      </xdr:nvCxnSpPr>
      <xdr:spPr>
        <a:xfrm flipV="1">
          <a:off x="21323300" y="5414188"/>
          <a:ext cx="838200" cy="131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107961</xdr:rowOff>
    </xdr:from>
    <xdr:ext cx="469744" cy="259045"/>
    <xdr:sp macro="" textlink="">
      <xdr:nvSpPr>
        <xdr:cNvPr id="729" name="投資及び出資金平均値テキスト"/>
        <xdr:cNvSpPr txBox="1"/>
      </xdr:nvSpPr>
      <xdr:spPr>
        <a:xfrm>
          <a:off x="22212300" y="6623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30" name="フローチャート: 判断 729"/>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1" name="直線コネクタ 73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32" name="フローチャート: 判断 731"/>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33" name="テキスト ボックス 732"/>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4" name="直線コネクタ 73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35" name="フローチャート: 判断 734"/>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36" name="テキスト ボックス 735"/>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7" name="直線コネクタ 73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38" name="フローチャート: 判断 737"/>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39" name="テキスト ボックス 738"/>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143726</xdr:rowOff>
    </xdr:from>
    <xdr:to>
      <xdr:col>98</xdr:col>
      <xdr:colOff>38100</xdr:colOff>
      <xdr:row>39</xdr:row>
      <xdr:rowOff>73876</xdr:rowOff>
    </xdr:to>
    <xdr:sp macro="" textlink="">
      <xdr:nvSpPr>
        <xdr:cNvPr id="740" name="フローチャート: 判断 739"/>
        <xdr:cNvSpPr/>
      </xdr:nvSpPr>
      <xdr:spPr>
        <a:xfrm>
          <a:off x="18605500" y="66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90403</xdr:rowOff>
    </xdr:from>
    <xdr:ext cx="469744" cy="259045"/>
    <xdr:sp macro="" textlink="">
      <xdr:nvSpPr>
        <xdr:cNvPr id="741" name="テキスト ボックス 740"/>
        <xdr:cNvSpPr txBox="1"/>
      </xdr:nvSpPr>
      <xdr:spPr>
        <a:xfrm>
          <a:off x="18421428" y="6434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48438</xdr:rowOff>
    </xdr:from>
    <xdr:to>
      <xdr:col>116</xdr:col>
      <xdr:colOff>114300</xdr:colOff>
      <xdr:row>31</xdr:row>
      <xdr:rowOff>150038</xdr:rowOff>
    </xdr:to>
    <xdr:sp macro="" textlink="">
      <xdr:nvSpPr>
        <xdr:cNvPr id="747" name="楕円 746"/>
        <xdr:cNvSpPr/>
      </xdr:nvSpPr>
      <xdr:spPr>
        <a:xfrm>
          <a:off x="22110700" y="536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1465</xdr:rowOff>
    </xdr:from>
    <xdr:ext cx="534377" cy="259045"/>
    <xdr:sp macro="" textlink="">
      <xdr:nvSpPr>
        <xdr:cNvPr id="748" name="投資及び出資金該当値テキスト"/>
        <xdr:cNvSpPr txBox="1"/>
      </xdr:nvSpPr>
      <xdr:spPr>
        <a:xfrm>
          <a:off x="22212300" y="531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9" name="楕円 74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0" name="テキスト ボックス 74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1" name="楕円 75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2" name="テキスト ボックス 75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3" name="楕円 75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4" name="テキスト ボックス 75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5" name="楕円 75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6" name="テキスト ボックス 75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7" name="直線コネクタ 76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8" name="テキスト ボックス 76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9" name="直線コネクタ 76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0" name="テキスト ボックス 76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1" name="直線コネクタ 77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2" name="テキスト ボックス 77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3" name="直線コネクタ 77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4" name="テキスト ボックス 77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78" name="直線コネクタ 777"/>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0" name="直線コネクタ 77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81" name="貸付金最大値テキスト"/>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82" name="直線コネクタ 781"/>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57541</xdr:rowOff>
    </xdr:from>
    <xdr:to>
      <xdr:col>116</xdr:col>
      <xdr:colOff>63500</xdr:colOff>
      <xdr:row>58</xdr:row>
      <xdr:rowOff>139700</xdr:rowOff>
    </xdr:to>
    <xdr:cxnSp macro="">
      <xdr:nvCxnSpPr>
        <xdr:cNvPr id="783" name="直線コネクタ 782"/>
        <xdr:cNvCxnSpPr/>
      </xdr:nvCxnSpPr>
      <xdr:spPr>
        <a:xfrm flipV="1">
          <a:off x="21323300" y="10001641"/>
          <a:ext cx="838200" cy="8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84" name="貸付金平均値テキスト"/>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85" name="フローチャート: 判断 784"/>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6" name="直線コネクタ 78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87" name="フローチャート: 判断 786"/>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788" name="テキスト ボックス 787"/>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103375</xdr:rowOff>
    </xdr:from>
    <xdr:to>
      <xdr:col>107</xdr:col>
      <xdr:colOff>50800</xdr:colOff>
      <xdr:row>58</xdr:row>
      <xdr:rowOff>139700</xdr:rowOff>
    </xdr:to>
    <xdr:cxnSp macro="">
      <xdr:nvCxnSpPr>
        <xdr:cNvPr id="789" name="直線コネクタ 788"/>
        <xdr:cNvCxnSpPr/>
      </xdr:nvCxnSpPr>
      <xdr:spPr>
        <a:xfrm>
          <a:off x="19545300" y="10047475"/>
          <a:ext cx="889000" cy="3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790" name="フローチャート: 判断 789"/>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791" name="テキスト ボックス 790"/>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80058</xdr:rowOff>
    </xdr:from>
    <xdr:to>
      <xdr:col>102</xdr:col>
      <xdr:colOff>114300</xdr:colOff>
      <xdr:row>58</xdr:row>
      <xdr:rowOff>103375</xdr:rowOff>
    </xdr:to>
    <xdr:cxnSp macro="">
      <xdr:nvCxnSpPr>
        <xdr:cNvPr id="792" name="直線コネクタ 791"/>
        <xdr:cNvCxnSpPr/>
      </xdr:nvCxnSpPr>
      <xdr:spPr>
        <a:xfrm>
          <a:off x="18656300" y="10024158"/>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793" name="フローチャート: 判断 792"/>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794" name="テキスト ボックス 793"/>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134231</xdr:rowOff>
    </xdr:from>
    <xdr:to>
      <xdr:col>98</xdr:col>
      <xdr:colOff>38100</xdr:colOff>
      <xdr:row>58</xdr:row>
      <xdr:rowOff>64381</xdr:rowOff>
    </xdr:to>
    <xdr:sp macro="" textlink="">
      <xdr:nvSpPr>
        <xdr:cNvPr id="795" name="フローチャート: 判断 794"/>
        <xdr:cNvSpPr/>
      </xdr:nvSpPr>
      <xdr:spPr>
        <a:xfrm>
          <a:off x="18605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80908</xdr:rowOff>
    </xdr:from>
    <xdr:ext cx="469744" cy="259045"/>
    <xdr:sp macro="" textlink="">
      <xdr:nvSpPr>
        <xdr:cNvPr id="796" name="テキスト ボックス 795"/>
        <xdr:cNvSpPr txBox="1"/>
      </xdr:nvSpPr>
      <xdr:spPr>
        <a:xfrm>
          <a:off x="18421428" y="9682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6741</xdr:rowOff>
    </xdr:from>
    <xdr:to>
      <xdr:col>116</xdr:col>
      <xdr:colOff>114300</xdr:colOff>
      <xdr:row>58</xdr:row>
      <xdr:rowOff>108341</xdr:rowOff>
    </xdr:to>
    <xdr:sp macro="" textlink="">
      <xdr:nvSpPr>
        <xdr:cNvPr id="802" name="楕円 801"/>
        <xdr:cNvSpPr/>
      </xdr:nvSpPr>
      <xdr:spPr>
        <a:xfrm>
          <a:off x="22110700" y="995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107195</xdr:rowOff>
    </xdr:from>
    <xdr:ext cx="469744" cy="259045"/>
    <xdr:sp macro="" textlink="">
      <xdr:nvSpPr>
        <xdr:cNvPr id="803" name="貸付金該当値テキスト"/>
        <xdr:cNvSpPr txBox="1"/>
      </xdr:nvSpPr>
      <xdr:spPr>
        <a:xfrm>
          <a:off x="22212300" y="987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4" name="楕円 80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6" name="楕円 80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7" name="テキスト ボックス 806"/>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52575</xdr:rowOff>
    </xdr:from>
    <xdr:to>
      <xdr:col>102</xdr:col>
      <xdr:colOff>165100</xdr:colOff>
      <xdr:row>58</xdr:row>
      <xdr:rowOff>154175</xdr:rowOff>
    </xdr:to>
    <xdr:sp macro="" textlink="">
      <xdr:nvSpPr>
        <xdr:cNvPr id="808" name="楕円 807"/>
        <xdr:cNvSpPr/>
      </xdr:nvSpPr>
      <xdr:spPr>
        <a:xfrm>
          <a:off x="19494500" y="999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145302</xdr:rowOff>
    </xdr:from>
    <xdr:ext cx="469744" cy="259045"/>
    <xdr:sp macro="" textlink="">
      <xdr:nvSpPr>
        <xdr:cNvPr id="809" name="テキスト ボックス 808"/>
        <xdr:cNvSpPr txBox="1"/>
      </xdr:nvSpPr>
      <xdr:spPr>
        <a:xfrm>
          <a:off x="19310428" y="10089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29258</xdr:rowOff>
    </xdr:from>
    <xdr:to>
      <xdr:col>98</xdr:col>
      <xdr:colOff>38100</xdr:colOff>
      <xdr:row>58</xdr:row>
      <xdr:rowOff>130858</xdr:rowOff>
    </xdr:to>
    <xdr:sp macro="" textlink="">
      <xdr:nvSpPr>
        <xdr:cNvPr id="810" name="楕円 809"/>
        <xdr:cNvSpPr/>
      </xdr:nvSpPr>
      <xdr:spPr>
        <a:xfrm>
          <a:off x="18605500" y="997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121985</xdr:rowOff>
    </xdr:from>
    <xdr:ext cx="469744" cy="259045"/>
    <xdr:sp macro="" textlink="">
      <xdr:nvSpPr>
        <xdr:cNvPr id="811" name="テキスト ボックス 810"/>
        <xdr:cNvSpPr txBox="1"/>
      </xdr:nvSpPr>
      <xdr:spPr>
        <a:xfrm>
          <a:off x="18421428" y="1006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2" name="直線コネクタ 82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3" name="テキスト ボックス 822"/>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4" name="直線コネクタ 82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25" name="テキスト ボックス 824"/>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6" name="直線コネクタ 82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27" name="テキスト ボックス 826"/>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8" name="直線コネクタ 82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29" name="テキスト ボックス 828"/>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0" name="直線コネクタ 82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1" name="テキスト ボックス 83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2" name="直線コネクタ 83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3" name="テキスト ボックス 83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37" name="直線コネクタ 836"/>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38" name="繰出金最小値テキスト"/>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39" name="直線コネクタ 838"/>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40" name="繰出金最大値テキスト"/>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41" name="直線コネクタ 840"/>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11449</xdr:rowOff>
    </xdr:from>
    <xdr:to>
      <xdr:col>116</xdr:col>
      <xdr:colOff>63500</xdr:colOff>
      <xdr:row>74</xdr:row>
      <xdr:rowOff>73606</xdr:rowOff>
    </xdr:to>
    <xdr:cxnSp macro="">
      <xdr:nvCxnSpPr>
        <xdr:cNvPr id="842" name="直線コネクタ 841"/>
        <xdr:cNvCxnSpPr/>
      </xdr:nvCxnSpPr>
      <xdr:spPr>
        <a:xfrm flipV="1">
          <a:off x="21323300" y="12698749"/>
          <a:ext cx="838200" cy="6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43" name="繰出金平均値テキスト"/>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44" name="フローチャート: 判断 843"/>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169538</xdr:rowOff>
    </xdr:from>
    <xdr:to>
      <xdr:col>111</xdr:col>
      <xdr:colOff>177800</xdr:colOff>
      <xdr:row>74</xdr:row>
      <xdr:rowOff>73606</xdr:rowOff>
    </xdr:to>
    <xdr:cxnSp macro="">
      <xdr:nvCxnSpPr>
        <xdr:cNvPr id="845" name="直線コネクタ 844"/>
        <xdr:cNvCxnSpPr/>
      </xdr:nvCxnSpPr>
      <xdr:spPr>
        <a:xfrm>
          <a:off x="20434300" y="12685388"/>
          <a:ext cx="889000" cy="7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46" name="フローチャート: 判断 845"/>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47" name="テキスト ボックス 846"/>
        <xdr:cNvSpPr txBox="1"/>
      </xdr:nvSpPr>
      <xdr:spPr>
        <a:xfrm>
          <a:off x="21023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169538</xdr:rowOff>
    </xdr:from>
    <xdr:to>
      <xdr:col>107</xdr:col>
      <xdr:colOff>50800</xdr:colOff>
      <xdr:row>75</xdr:row>
      <xdr:rowOff>32960</xdr:rowOff>
    </xdr:to>
    <xdr:cxnSp macro="">
      <xdr:nvCxnSpPr>
        <xdr:cNvPr id="848" name="直線コネクタ 847"/>
        <xdr:cNvCxnSpPr/>
      </xdr:nvCxnSpPr>
      <xdr:spPr>
        <a:xfrm flipV="1">
          <a:off x="19545300" y="12685388"/>
          <a:ext cx="889000" cy="20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49" name="フローチャート: 判断 848"/>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50" name="テキスト ボックス 849"/>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5081</xdr:rowOff>
    </xdr:from>
    <xdr:to>
      <xdr:col>102</xdr:col>
      <xdr:colOff>114300</xdr:colOff>
      <xdr:row>75</xdr:row>
      <xdr:rowOff>32960</xdr:rowOff>
    </xdr:to>
    <xdr:cxnSp macro="">
      <xdr:nvCxnSpPr>
        <xdr:cNvPr id="851" name="直線コネクタ 850"/>
        <xdr:cNvCxnSpPr/>
      </xdr:nvCxnSpPr>
      <xdr:spPr>
        <a:xfrm>
          <a:off x="18656300" y="12863831"/>
          <a:ext cx="889000" cy="2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52" name="フローチャート: 判断 851"/>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53" name="テキスト ボックス 852"/>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8466</xdr:rowOff>
    </xdr:from>
    <xdr:to>
      <xdr:col>98</xdr:col>
      <xdr:colOff>38100</xdr:colOff>
      <xdr:row>77</xdr:row>
      <xdr:rowOff>110066</xdr:rowOff>
    </xdr:to>
    <xdr:sp macro="" textlink="">
      <xdr:nvSpPr>
        <xdr:cNvPr id="854" name="フローチャート: 判断 853"/>
        <xdr:cNvSpPr/>
      </xdr:nvSpPr>
      <xdr:spPr>
        <a:xfrm>
          <a:off x="18605500" y="1321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101193</xdr:rowOff>
    </xdr:from>
    <xdr:ext cx="599010" cy="259045"/>
    <xdr:sp macro="" textlink="">
      <xdr:nvSpPr>
        <xdr:cNvPr id="855" name="テキスト ボックス 854"/>
        <xdr:cNvSpPr txBox="1"/>
      </xdr:nvSpPr>
      <xdr:spPr>
        <a:xfrm>
          <a:off x="18356795" y="1330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132099</xdr:rowOff>
    </xdr:from>
    <xdr:to>
      <xdr:col>116</xdr:col>
      <xdr:colOff>114300</xdr:colOff>
      <xdr:row>74</xdr:row>
      <xdr:rowOff>62249</xdr:rowOff>
    </xdr:to>
    <xdr:sp macro="" textlink="">
      <xdr:nvSpPr>
        <xdr:cNvPr id="861" name="楕円 860"/>
        <xdr:cNvSpPr/>
      </xdr:nvSpPr>
      <xdr:spPr>
        <a:xfrm>
          <a:off x="22110700" y="1264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154976</xdr:rowOff>
    </xdr:from>
    <xdr:ext cx="599010" cy="259045"/>
    <xdr:sp macro="" textlink="">
      <xdr:nvSpPr>
        <xdr:cNvPr id="862" name="繰出金該当値テキスト"/>
        <xdr:cNvSpPr txBox="1"/>
      </xdr:nvSpPr>
      <xdr:spPr>
        <a:xfrm>
          <a:off x="22212300" y="1249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22806</xdr:rowOff>
    </xdr:from>
    <xdr:to>
      <xdr:col>112</xdr:col>
      <xdr:colOff>38100</xdr:colOff>
      <xdr:row>74</xdr:row>
      <xdr:rowOff>124406</xdr:rowOff>
    </xdr:to>
    <xdr:sp macro="" textlink="">
      <xdr:nvSpPr>
        <xdr:cNvPr id="863" name="楕円 862"/>
        <xdr:cNvSpPr/>
      </xdr:nvSpPr>
      <xdr:spPr>
        <a:xfrm>
          <a:off x="21272500" y="1271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140933</xdr:rowOff>
    </xdr:from>
    <xdr:ext cx="599010" cy="259045"/>
    <xdr:sp macro="" textlink="">
      <xdr:nvSpPr>
        <xdr:cNvPr id="864" name="テキスト ボックス 863"/>
        <xdr:cNvSpPr txBox="1"/>
      </xdr:nvSpPr>
      <xdr:spPr>
        <a:xfrm>
          <a:off x="21023795" y="1248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118738</xdr:rowOff>
    </xdr:from>
    <xdr:to>
      <xdr:col>107</xdr:col>
      <xdr:colOff>101600</xdr:colOff>
      <xdr:row>74</xdr:row>
      <xdr:rowOff>48888</xdr:rowOff>
    </xdr:to>
    <xdr:sp macro="" textlink="">
      <xdr:nvSpPr>
        <xdr:cNvPr id="865" name="楕円 864"/>
        <xdr:cNvSpPr/>
      </xdr:nvSpPr>
      <xdr:spPr>
        <a:xfrm>
          <a:off x="20383500" y="126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65415</xdr:rowOff>
    </xdr:from>
    <xdr:ext cx="599010" cy="259045"/>
    <xdr:sp macro="" textlink="">
      <xdr:nvSpPr>
        <xdr:cNvPr id="866" name="テキスト ボックス 865"/>
        <xdr:cNvSpPr txBox="1"/>
      </xdr:nvSpPr>
      <xdr:spPr>
        <a:xfrm>
          <a:off x="20134795" y="1240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153610</xdr:rowOff>
    </xdr:from>
    <xdr:to>
      <xdr:col>102</xdr:col>
      <xdr:colOff>165100</xdr:colOff>
      <xdr:row>75</xdr:row>
      <xdr:rowOff>83760</xdr:rowOff>
    </xdr:to>
    <xdr:sp macro="" textlink="">
      <xdr:nvSpPr>
        <xdr:cNvPr id="867" name="楕円 866"/>
        <xdr:cNvSpPr/>
      </xdr:nvSpPr>
      <xdr:spPr>
        <a:xfrm>
          <a:off x="19494500" y="1284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100287</xdr:rowOff>
    </xdr:from>
    <xdr:ext cx="599010" cy="259045"/>
    <xdr:sp macro="" textlink="">
      <xdr:nvSpPr>
        <xdr:cNvPr id="868" name="テキスト ボックス 867"/>
        <xdr:cNvSpPr txBox="1"/>
      </xdr:nvSpPr>
      <xdr:spPr>
        <a:xfrm>
          <a:off x="19245795" y="1261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125731</xdr:rowOff>
    </xdr:from>
    <xdr:to>
      <xdr:col>98</xdr:col>
      <xdr:colOff>38100</xdr:colOff>
      <xdr:row>75</xdr:row>
      <xdr:rowOff>55881</xdr:rowOff>
    </xdr:to>
    <xdr:sp macro="" textlink="">
      <xdr:nvSpPr>
        <xdr:cNvPr id="869" name="楕円 868"/>
        <xdr:cNvSpPr/>
      </xdr:nvSpPr>
      <xdr:spPr>
        <a:xfrm>
          <a:off x="18605500" y="1281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72408</xdr:rowOff>
    </xdr:from>
    <xdr:ext cx="599010" cy="259045"/>
    <xdr:sp macro="" textlink="">
      <xdr:nvSpPr>
        <xdr:cNvPr id="870" name="テキスト ボックス 869"/>
        <xdr:cNvSpPr txBox="1"/>
      </xdr:nvSpPr>
      <xdr:spPr>
        <a:xfrm>
          <a:off x="18356795" y="1258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の１人当たりのコストについては、人件費、物件費、積立金について類似団体を大幅に上回っている。この要因としては、前年度より減少したものの、ふるさと納税に係る費用が引き続き、高い数値となったことがあげられ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当村は財政規模が極端に小さいことにより維持補修費や普通建設事業費の変動幅が大きく、長期的な数値の分析が難しいが、事業の実施の際にはできるだけ費用対効果を検証し、緊急性のない事業はできるだけ抑制するとともに、実施の際には補助金等を活用し、後年に大きな負担を残さないように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ほか出資金が令和元年度大幅に増加しているが、これは北山村のじゃばら販売事業を民営化するにあたり設立した法人へ出資をおこなったものによるもので、今後はじゃばら販売事業はこの法人が担うことになる。民営化によりさらなる経営の効率化や新製品の開発等、地場産業の活性化を期待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和歌山県北山村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434
434
48.20
1,683,507
1,529,320
16,457
507,983
1,430,638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166764</xdr:rowOff>
    </xdr:from>
    <xdr:to>
      <xdr:col>24</xdr:col>
      <xdr:colOff>63500</xdr:colOff>
      <xdr:row>34</xdr:row>
      <xdr:rowOff>13665</xdr:rowOff>
    </xdr:to>
    <xdr:cxnSp macro="">
      <xdr:nvCxnSpPr>
        <xdr:cNvPr id="60" name="直線コネクタ 59"/>
        <xdr:cNvCxnSpPr/>
      </xdr:nvCxnSpPr>
      <xdr:spPr>
        <a:xfrm flipV="1">
          <a:off x="3797300" y="5653164"/>
          <a:ext cx="838200" cy="18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7861</xdr:rowOff>
    </xdr:from>
    <xdr:to>
      <xdr:col>19</xdr:col>
      <xdr:colOff>177800</xdr:colOff>
      <xdr:row>34</xdr:row>
      <xdr:rowOff>13665</xdr:rowOff>
    </xdr:to>
    <xdr:cxnSp macro="">
      <xdr:nvCxnSpPr>
        <xdr:cNvPr id="63" name="直線コネクタ 62"/>
        <xdr:cNvCxnSpPr/>
      </xdr:nvCxnSpPr>
      <xdr:spPr>
        <a:xfrm>
          <a:off x="2908300" y="5837161"/>
          <a:ext cx="889000" cy="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114846</xdr:rowOff>
    </xdr:from>
    <xdr:to>
      <xdr:col>15</xdr:col>
      <xdr:colOff>50800</xdr:colOff>
      <xdr:row>34</xdr:row>
      <xdr:rowOff>7861</xdr:rowOff>
    </xdr:to>
    <xdr:cxnSp macro="">
      <xdr:nvCxnSpPr>
        <xdr:cNvPr id="66" name="直線コネクタ 65"/>
        <xdr:cNvCxnSpPr/>
      </xdr:nvCxnSpPr>
      <xdr:spPr>
        <a:xfrm>
          <a:off x="2019300" y="5772696"/>
          <a:ext cx="889000" cy="6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159969</xdr:rowOff>
    </xdr:from>
    <xdr:to>
      <xdr:col>10</xdr:col>
      <xdr:colOff>114300</xdr:colOff>
      <xdr:row>33</xdr:row>
      <xdr:rowOff>114846</xdr:rowOff>
    </xdr:to>
    <xdr:cxnSp macro="">
      <xdr:nvCxnSpPr>
        <xdr:cNvPr id="69" name="直線コネクタ 68"/>
        <xdr:cNvCxnSpPr/>
      </xdr:nvCxnSpPr>
      <xdr:spPr>
        <a:xfrm>
          <a:off x="1130300" y="5646369"/>
          <a:ext cx="889000" cy="1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73736</xdr:rowOff>
    </xdr:from>
    <xdr:to>
      <xdr:col>6</xdr:col>
      <xdr:colOff>38100</xdr:colOff>
      <xdr:row>38</xdr:row>
      <xdr:rowOff>3887</xdr:rowOff>
    </xdr:to>
    <xdr:sp macro="" textlink="">
      <xdr:nvSpPr>
        <xdr:cNvPr id="72" name="フローチャート: 判断 71"/>
        <xdr:cNvSpPr/>
      </xdr:nvSpPr>
      <xdr:spPr>
        <a:xfrm>
          <a:off x="1079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166464</xdr:rowOff>
    </xdr:from>
    <xdr:ext cx="534377" cy="259045"/>
    <xdr:sp macro="" textlink="">
      <xdr:nvSpPr>
        <xdr:cNvPr id="73" name="テキスト ボックス 72"/>
        <xdr:cNvSpPr txBox="1"/>
      </xdr:nvSpPr>
      <xdr:spPr>
        <a:xfrm>
          <a:off x="863111" y="651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115964</xdr:rowOff>
    </xdr:from>
    <xdr:to>
      <xdr:col>24</xdr:col>
      <xdr:colOff>114300</xdr:colOff>
      <xdr:row>33</xdr:row>
      <xdr:rowOff>46114</xdr:rowOff>
    </xdr:to>
    <xdr:sp macro="" textlink="">
      <xdr:nvSpPr>
        <xdr:cNvPr id="79" name="楕円 78"/>
        <xdr:cNvSpPr/>
      </xdr:nvSpPr>
      <xdr:spPr>
        <a:xfrm>
          <a:off x="4584700" y="560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138841</xdr:rowOff>
    </xdr:from>
    <xdr:ext cx="534377" cy="259045"/>
    <xdr:sp macro="" textlink="">
      <xdr:nvSpPr>
        <xdr:cNvPr id="80" name="議会費該当値テキスト"/>
        <xdr:cNvSpPr txBox="1"/>
      </xdr:nvSpPr>
      <xdr:spPr>
        <a:xfrm>
          <a:off x="4686300" y="545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134315</xdr:rowOff>
    </xdr:from>
    <xdr:to>
      <xdr:col>20</xdr:col>
      <xdr:colOff>38100</xdr:colOff>
      <xdr:row>34</xdr:row>
      <xdr:rowOff>64465</xdr:rowOff>
    </xdr:to>
    <xdr:sp macro="" textlink="">
      <xdr:nvSpPr>
        <xdr:cNvPr id="81" name="楕円 80"/>
        <xdr:cNvSpPr/>
      </xdr:nvSpPr>
      <xdr:spPr>
        <a:xfrm>
          <a:off x="3746500" y="57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80992</xdr:rowOff>
    </xdr:from>
    <xdr:ext cx="534377" cy="259045"/>
    <xdr:sp macro="" textlink="">
      <xdr:nvSpPr>
        <xdr:cNvPr id="82" name="テキスト ボックス 81"/>
        <xdr:cNvSpPr txBox="1"/>
      </xdr:nvSpPr>
      <xdr:spPr>
        <a:xfrm>
          <a:off x="3530111" y="556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128511</xdr:rowOff>
    </xdr:from>
    <xdr:to>
      <xdr:col>15</xdr:col>
      <xdr:colOff>101600</xdr:colOff>
      <xdr:row>34</xdr:row>
      <xdr:rowOff>58661</xdr:rowOff>
    </xdr:to>
    <xdr:sp macro="" textlink="">
      <xdr:nvSpPr>
        <xdr:cNvPr id="83" name="楕円 82"/>
        <xdr:cNvSpPr/>
      </xdr:nvSpPr>
      <xdr:spPr>
        <a:xfrm>
          <a:off x="2857500" y="578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75188</xdr:rowOff>
    </xdr:from>
    <xdr:ext cx="534377" cy="259045"/>
    <xdr:sp macro="" textlink="">
      <xdr:nvSpPr>
        <xdr:cNvPr id="84" name="テキスト ボックス 83"/>
        <xdr:cNvSpPr txBox="1"/>
      </xdr:nvSpPr>
      <xdr:spPr>
        <a:xfrm>
          <a:off x="2641111" y="556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64046</xdr:rowOff>
    </xdr:from>
    <xdr:to>
      <xdr:col>10</xdr:col>
      <xdr:colOff>165100</xdr:colOff>
      <xdr:row>33</xdr:row>
      <xdr:rowOff>165646</xdr:rowOff>
    </xdr:to>
    <xdr:sp macro="" textlink="">
      <xdr:nvSpPr>
        <xdr:cNvPr id="85" name="楕円 84"/>
        <xdr:cNvSpPr/>
      </xdr:nvSpPr>
      <xdr:spPr>
        <a:xfrm>
          <a:off x="1968500" y="572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10723</xdr:rowOff>
    </xdr:from>
    <xdr:ext cx="534377" cy="259045"/>
    <xdr:sp macro="" textlink="">
      <xdr:nvSpPr>
        <xdr:cNvPr id="86" name="テキスト ボックス 85"/>
        <xdr:cNvSpPr txBox="1"/>
      </xdr:nvSpPr>
      <xdr:spPr>
        <a:xfrm>
          <a:off x="1752111" y="54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109169</xdr:rowOff>
    </xdr:from>
    <xdr:to>
      <xdr:col>6</xdr:col>
      <xdr:colOff>38100</xdr:colOff>
      <xdr:row>33</xdr:row>
      <xdr:rowOff>39319</xdr:rowOff>
    </xdr:to>
    <xdr:sp macro="" textlink="">
      <xdr:nvSpPr>
        <xdr:cNvPr id="87" name="楕円 86"/>
        <xdr:cNvSpPr/>
      </xdr:nvSpPr>
      <xdr:spPr>
        <a:xfrm>
          <a:off x="1079500" y="559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55846</xdr:rowOff>
    </xdr:from>
    <xdr:ext cx="534377" cy="259045"/>
    <xdr:sp macro="" textlink="">
      <xdr:nvSpPr>
        <xdr:cNvPr id="88" name="テキスト ボックス 87"/>
        <xdr:cNvSpPr txBox="1"/>
      </xdr:nvSpPr>
      <xdr:spPr>
        <a:xfrm>
          <a:off x="863111" y="537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88598</xdr:rowOff>
    </xdr:from>
    <xdr:to>
      <xdr:col>24</xdr:col>
      <xdr:colOff>62865</xdr:colOff>
      <xdr:row>59</xdr:row>
      <xdr:rowOff>8979</xdr:rowOff>
    </xdr:to>
    <xdr:cxnSp macro="">
      <xdr:nvCxnSpPr>
        <xdr:cNvPr id="112" name="直線コネクタ 111"/>
        <xdr:cNvCxnSpPr/>
      </xdr:nvCxnSpPr>
      <xdr:spPr>
        <a:xfrm flipV="1">
          <a:off x="4633595" y="9003998"/>
          <a:ext cx="1270" cy="1120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12806</xdr:rowOff>
    </xdr:from>
    <xdr:ext cx="534377" cy="259045"/>
    <xdr:sp macro="" textlink="">
      <xdr:nvSpPr>
        <xdr:cNvPr id="113" name="総務費最小値テキスト"/>
        <xdr:cNvSpPr txBox="1"/>
      </xdr:nvSpPr>
      <xdr:spPr>
        <a:xfrm>
          <a:off x="4686300" y="1012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8979</xdr:rowOff>
    </xdr:from>
    <xdr:to>
      <xdr:col>24</xdr:col>
      <xdr:colOff>152400</xdr:colOff>
      <xdr:row>59</xdr:row>
      <xdr:rowOff>8979</xdr:rowOff>
    </xdr:to>
    <xdr:cxnSp macro="">
      <xdr:nvCxnSpPr>
        <xdr:cNvPr id="114" name="直線コネクタ 113"/>
        <xdr:cNvCxnSpPr/>
      </xdr:nvCxnSpPr>
      <xdr:spPr>
        <a:xfrm>
          <a:off x="4546600" y="10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35275</xdr:rowOff>
    </xdr:from>
    <xdr:ext cx="690189" cy="259045"/>
    <xdr:sp macro="" textlink="">
      <xdr:nvSpPr>
        <xdr:cNvPr id="115" name="総務費最大値テキスト"/>
        <xdr:cNvSpPr txBox="1"/>
      </xdr:nvSpPr>
      <xdr:spPr>
        <a:xfrm>
          <a:off x="4686300" y="87792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88598</xdr:rowOff>
    </xdr:from>
    <xdr:to>
      <xdr:col>24</xdr:col>
      <xdr:colOff>152400</xdr:colOff>
      <xdr:row>52</xdr:row>
      <xdr:rowOff>88598</xdr:rowOff>
    </xdr:to>
    <xdr:cxnSp macro="">
      <xdr:nvCxnSpPr>
        <xdr:cNvPr id="116" name="直線コネクタ 115"/>
        <xdr:cNvCxnSpPr/>
      </xdr:nvCxnSpPr>
      <xdr:spPr>
        <a:xfrm>
          <a:off x="4546600" y="900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155446</xdr:rowOff>
    </xdr:from>
    <xdr:to>
      <xdr:col>24</xdr:col>
      <xdr:colOff>63500</xdr:colOff>
      <xdr:row>57</xdr:row>
      <xdr:rowOff>24419</xdr:rowOff>
    </xdr:to>
    <xdr:cxnSp macro="">
      <xdr:nvCxnSpPr>
        <xdr:cNvPr id="117" name="直線コネクタ 116"/>
        <xdr:cNvCxnSpPr/>
      </xdr:nvCxnSpPr>
      <xdr:spPr>
        <a:xfrm>
          <a:off x="3797300" y="8727946"/>
          <a:ext cx="838200" cy="106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17277</xdr:rowOff>
    </xdr:from>
    <xdr:ext cx="599010" cy="259045"/>
    <xdr:sp macro="" textlink="">
      <xdr:nvSpPr>
        <xdr:cNvPr id="118" name="総務費平均値テキスト"/>
        <xdr:cNvSpPr txBox="1"/>
      </xdr:nvSpPr>
      <xdr:spPr>
        <a:xfrm>
          <a:off x="4686300" y="9961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38850</xdr:rowOff>
    </xdr:from>
    <xdr:to>
      <xdr:col>24</xdr:col>
      <xdr:colOff>114300</xdr:colOff>
      <xdr:row>58</xdr:row>
      <xdr:rowOff>140450</xdr:rowOff>
    </xdr:to>
    <xdr:sp macro="" textlink="">
      <xdr:nvSpPr>
        <xdr:cNvPr id="119" name="フローチャート: 判断 118"/>
        <xdr:cNvSpPr/>
      </xdr:nvSpPr>
      <xdr:spPr>
        <a:xfrm>
          <a:off x="45847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155446</xdr:rowOff>
    </xdr:from>
    <xdr:to>
      <xdr:col>19</xdr:col>
      <xdr:colOff>177800</xdr:colOff>
      <xdr:row>51</xdr:row>
      <xdr:rowOff>70930</xdr:rowOff>
    </xdr:to>
    <xdr:cxnSp macro="">
      <xdr:nvCxnSpPr>
        <xdr:cNvPr id="120" name="直線コネクタ 119"/>
        <xdr:cNvCxnSpPr/>
      </xdr:nvCxnSpPr>
      <xdr:spPr>
        <a:xfrm flipV="1">
          <a:off x="2908300" y="8727946"/>
          <a:ext cx="889000" cy="8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35769</xdr:rowOff>
    </xdr:from>
    <xdr:to>
      <xdr:col>20</xdr:col>
      <xdr:colOff>38100</xdr:colOff>
      <xdr:row>58</xdr:row>
      <xdr:rowOff>137369</xdr:rowOff>
    </xdr:to>
    <xdr:sp macro="" textlink="">
      <xdr:nvSpPr>
        <xdr:cNvPr id="121" name="フローチャート: 判断 120"/>
        <xdr:cNvSpPr/>
      </xdr:nvSpPr>
      <xdr:spPr>
        <a:xfrm>
          <a:off x="3746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128496</xdr:rowOff>
    </xdr:from>
    <xdr:ext cx="599010" cy="259045"/>
    <xdr:sp macro="" textlink="">
      <xdr:nvSpPr>
        <xdr:cNvPr id="122" name="テキスト ボックス 121"/>
        <xdr:cNvSpPr txBox="1"/>
      </xdr:nvSpPr>
      <xdr:spPr>
        <a:xfrm>
          <a:off x="3497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70930</xdr:rowOff>
    </xdr:from>
    <xdr:to>
      <xdr:col>15</xdr:col>
      <xdr:colOff>50800</xdr:colOff>
      <xdr:row>56</xdr:row>
      <xdr:rowOff>147338</xdr:rowOff>
    </xdr:to>
    <xdr:cxnSp macro="">
      <xdr:nvCxnSpPr>
        <xdr:cNvPr id="123" name="直線コネクタ 122"/>
        <xdr:cNvCxnSpPr/>
      </xdr:nvCxnSpPr>
      <xdr:spPr>
        <a:xfrm flipV="1">
          <a:off x="2019300" y="8814880"/>
          <a:ext cx="889000" cy="93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35978</xdr:rowOff>
    </xdr:from>
    <xdr:to>
      <xdr:col>15</xdr:col>
      <xdr:colOff>101600</xdr:colOff>
      <xdr:row>58</xdr:row>
      <xdr:rowOff>137578</xdr:rowOff>
    </xdr:to>
    <xdr:sp macro="" textlink="">
      <xdr:nvSpPr>
        <xdr:cNvPr id="124" name="フローチャート: 判断 123"/>
        <xdr:cNvSpPr/>
      </xdr:nvSpPr>
      <xdr:spPr>
        <a:xfrm>
          <a:off x="2857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128705</xdr:rowOff>
    </xdr:from>
    <xdr:ext cx="599010" cy="259045"/>
    <xdr:sp macro="" textlink="">
      <xdr:nvSpPr>
        <xdr:cNvPr id="125" name="テキスト ボックス 124"/>
        <xdr:cNvSpPr txBox="1"/>
      </xdr:nvSpPr>
      <xdr:spPr>
        <a:xfrm>
          <a:off x="2608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147338</xdr:rowOff>
    </xdr:from>
    <xdr:to>
      <xdr:col>10</xdr:col>
      <xdr:colOff>114300</xdr:colOff>
      <xdr:row>58</xdr:row>
      <xdr:rowOff>9965</xdr:rowOff>
    </xdr:to>
    <xdr:cxnSp macro="">
      <xdr:nvCxnSpPr>
        <xdr:cNvPr id="126" name="直線コネクタ 125"/>
        <xdr:cNvCxnSpPr/>
      </xdr:nvCxnSpPr>
      <xdr:spPr>
        <a:xfrm flipV="1">
          <a:off x="1130300" y="9748538"/>
          <a:ext cx="889000" cy="20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28017</xdr:rowOff>
    </xdr:from>
    <xdr:to>
      <xdr:col>10</xdr:col>
      <xdr:colOff>165100</xdr:colOff>
      <xdr:row>58</xdr:row>
      <xdr:rowOff>129617</xdr:rowOff>
    </xdr:to>
    <xdr:sp macro="" textlink="">
      <xdr:nvSpPr>
        <xdr:cNvPr id="127" name="フローチャート: 判断 126"/>
        <xdr:cNvSpPr/>
      </xdr:nvSpPr>
      <xdr:spPr>
        <a:xfrm>
          <a:off x="1968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120744</xdr:rowOff>
    </xdr:from>
    <xdr:ext cx="599010" cy="259045"/>
    <xdr:sp macro="" textlink="">
      <xdr:nvSpPr>
        <xdr:cNvPr id="128" name="テキスト ボックス 127"/>
        <xdr:cNvSpPr txBox="1"/>
      </xdr:nvSpPr>
      <xdr:spPr>
        <a:xfrm>
          <a:off x="1719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15787</xdr:rowOff>
    </xdr:from>
    <xdr:to>
      <xdr:col>6</xdr:col>
      <xdr:colOff>38100</xdr:colOff>
      <xdr:row>58</xdr:row>
      <xdr:rowOff>117387</xdr:rowOff>
    </xdr:to>
    <xdr:sp macro="" textlink="">
      <xdr:nvSpPr>
        <xdr:cNvPr id="129" name="フローチャート: 判断 128"/>
        <xdr:cNvSpPr/>
      </xdr:nvSpPr>
      <xdr:spPr>
        <a:xfrm>
          <a:off x="1079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108514</xdr:rowOff>
    </xdr:from>
    <xdr:ext cx="599010" cy="259045"/>
    <xdr:sp macro="" textlink="">
      <xdr:nvSpPr>
        <xdr:cNvPr id="130" name="テキスト ボックス 129"/>
        <xdr:cNvSpPr txBox="1"/>
      </xdr:nvSpPr>
      <xdr:spPr>
        <a:xfrm>
          <a:off x="830795" y="1005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145069</xdr:rowOff>
    </xdr:from>
    <xdr:to>
      <xdr:col>24</xdr:col>
      <xdr:colOff>114300</xdr:colOff>
      <xdr:row>57</xdr:row>
      <xdr:rowOff>75219</xdr:rowOff>
    </xdr:to>
    <xdr:sp macro="" textlink="">
      <xdr:nvSpPr>
        <xdr:cNvPr id="136" name="楕円 135"/>
        <xdr:cNvSpPr/>
      </xdr:nvSpPr>
      <xdr:spPr>
        <a:xfrm>
          <a:off x="4584700" y="974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167946</xdr:rowOff>
    </xdr:from>
    <xdr:ext cx="599010" cy="259045"/>
    <xdr:sp macro="" textlink="">
      <xdr:nvSpPr>
        <xdr:cNvPr id="137" name="総務費該当値テキスト"/>
        <xdr:cNvSpPr txBox="1"/>
      </xdr:nvSpPr>
      <xdr:spPr>
        <a:xfrm>
          <a:off x="4686300" y="959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104646</xdr:rowOff>
    </xdr:from>
    <xdr:to>
      <xdr:col>20</xdr:col>
      <xdr:colOff>38100</xdr:colOff>
      <xdr:row>51</xdr:row>
      <xdr:rowOff>34796</xdr:rowOff>
    </xdr:to>
    <xdr:sp macro="" textlink="">
      <xdr:nvSpPr>
        <xdr:cNvPr id="138" name="楕円 137"/>
        <xdr:cNvSpPr/>
      </xdr:nvSpPr>
      <xdr:spPr>
        <a:xfrm>
          <a:off x="3746500" y="86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49</xdr:row>
      <xdr:rowOff>51323</xdr:rowOff>
    </xdr:from>
    <xdr:ext cx="690189" cy="259045"/>
    <xdr:sp macro="" textlink="">
      <xdr:nvSpPr>
        <xdr:cNvPr id="139" name="テキスト ボックス 138"/>
        <xdr:cNvSpPr txBox="1"/>
      </xdr:nvSpPr>
      <xdr:spPr>
        <a:xfrm>
          <a:off x="3452205" y="84523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20130</xdr:rowOff>
    </xdr:from>
    <xdr:to>
      <xdr:col>15</xdr:col>
      <xdr:colOff>101600</xdr:colOff>
      <xdr:row>51</xdr:row>
      <xdr:rowOff>121730</xdr:rowOff>
    </xdr:to>
    <xdr:sp macro="" textlink="">
      <xdr:nvSpPr>
        <xdr:cNvPr id="140" name="楕円 139"/>
        <xdr:cNvSpPr/>
      </xdr:nvSpPr>
      <xdr:spPr>
        <a:xfrm>
          <a:off x="2857500" y="876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49</xdr:row>
      <xdr:rowOff>138257</xdr:rowOff>
    </xdr:from>
    <xdr:ext cx="690189" cy="259045"/>
    <xdr:sp macro="" textlink="">
      <xdr:nvSpPr>
        <xdr:cNvPr id="141" name="テキスト ボックス 140"/>
        <xdr:cNvSpPr txBox="1"/>
      </xdr:nvSpPr>
      <xdr:spPr>
        <a:xfrm>
          <a:off x="2563205" y="85393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96538</xdr:rowOff>
    </xdr:from>
    <xdr:to>
      <xdr:col>10</xdr:col>
      <xdr:colOff>165100</xdr:colOff>
      <xdr:row>57</xdr:row>
      <xdr:rowOff>26688</xdr:rowOff>
    </xdr:to>
    <xdr:sp macro="" textlink="">
      <xdr:nvSpPr>
        <xdr:cNvPr id="142" name="楕円 141"/>
        <xdr:cNvSpPr/>
      </xdr:nvSpPr>
      <xdr:spPr>
        <a:xfrm>
          <a:off x="1968500" y="969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55</xdr:row>
      <xdr:rowOff>43215</xdr:rowOff>
    </xdr:from>
    <xdr:ext cx="690189" cy="259045"/>
    <xdr:sp macro="" textlink="">
      <xdr:nvSpPr>
        <xdr:cNvPr id="143" name="テキスト ボックス 142"/>
        <xdr:cNvSpPr txBox="1"/>
      </xdr:nvSpPr>
      <xdr:spPr>
        <a:xfrm>
          <a:off x="1674205" y="94729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130615</xdr:rowOff>
    </xdr:from>
    <xdr:to>
      <xdr:col>6</xdr:col>
      <xdr:colOff>38100</xdr:colOff>
      <xdr:row>58</xdr:row>
      <xdr:rowOff>60765</xdr:rowOff>
    </xdr:to>
    <xdr:sp macro="" textlink="">
      <xdr:nvSpPr>
        <xdr:cNvPr id="144" name="楕円 143"/>
        <xdr:cNvSpPr/>
      </xdr:nvSpPr>
      <xdr:spPr>
        <a:xfrm>
          <a:off x="1079500" y="99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77292</xdr:rowOff>
    </xdr:from>
    <xdr:ext cx="599010" cy="259045"/>
    <xdr:sp macro="" textlink="">
      <xdr:nvSpPr>
        <xdr:cNvPr id="145" name="テキスト ボックス 144"/>
        <xdr:cNvSpPr txBox="1"/>
      </xdr:nvSpPr>
      <xdr:spPr>
        <a:xfrm>
          <a:off x="830795" y="967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9" name="直線コネクタ 168"/>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70" name="民生費最小値テキスト"/>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71" name="直線コネクタ 170"/>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2" name="民生費最大値テキスト"/>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3" name="直線コネクタ 172"/>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130316</xdr:rowOff>
    </xdr:from>
    <xdr:to>
      <xdr:col>24</xdr:col>
      <xdr:colOff>63500</xdr:colOff>
      <xdr:row>74</xdr:row>
      <xdr:rowOff>44372</xdr:rowOff>
    </xdr:to>
    <xdr:cxnSp macro="">
      <xdr:nvCxnSpPr>
        <xdr:cNvPr id="174" name="直線コネクタ 173"/>
        <xdr:cNvCxnSpPr/>
      </xdr:nvCxnSpPr>
      <xdr:spPr>
        <a:xfrm flipV="1">
          <a:off x="3797300" y="12646166"/>
          <a:ext cx="838200" cy="8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5" name="民生費平均値テキスト"/>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6" name="フローチャート: 判断 175"/>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44372</xdr:rowOff>
    </xdr:from>
    <xdr:to>
      <xdr:col>19</xdr:col>
      <xdr:colOff>177800</xdr:colOff>
      <xdr:row>74</xdr:row>
      <xdr:rowOff>54542</xdr:rowOff>
    </xdr:to>
    <xdr:cxnSp macro="">
      <xdr:nvCxnSpPr>
        <xdr:cNvPr id="177" name="直線コネクタ 176"/>
        <xdr:cNvCxnSpPr/>
      </xdr:nvCxnSpPr>
      <xdr:spPr>
        <a:xfrm flipV="1">
          <a:off x="2908300" y="12731672"/>
          <a:ext cx="889000" cy="1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8" name="フローチャート: 判断 177"/>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9" name="テキスト ボックス 178"/>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118627</xdr:rowOff>
    </xdr:from>
    <xdr:to>
      <xdr:col>15</xdr:col>
      <xdr:colOff>50800</xdr:colOff>
      <xdr:row>74</xdr:row>
      <xdr:rowOff>54542</xdr:rowOff>
    </xdr:to>
    <xdr:cxnSp macro="">
      <xdr:nvCxnSpPr>
        <xdr:cNvPr id="180" name="直線コネクタ 179"/>
        <xdr:cNvCxnSpPr/>
      </xdr:nvCxnSpPr>
      <xdr:spPr>
        <a:xfrm>
          <a:off x="2019300" y="12463027"/>
          <a:ext cx="889000" cy="27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81" name="フローチャート: 判断 180"/>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2" name="テキスト ボックス 181"/>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118627</xdr:rowOff>
    </xdr:from>
    <xdr:to>
      <xdr:col>10</xdr:col>
      <xdr:colOff>114300</xdr:colOff>
      <xdr:row>75</xdr:row>
      <xdr:rowOff>45410</xdr:rowOff>
    </xdr:to>
    <xdr:cxnSp macro="">
      <xdr:nvCxnSpPr>
        <xdr:cNvPr id="183" name="直線コネクタ 182"/>
        <xdr:cNvCxnSpPr/>
      </xdr:nvCxnSpPr>
      <xdr:spPr>
        <a:xfrm flipV="1">
          <a:off x="1130300" y="12463027"/>
          <a:ext cx="889000" cy="44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4" name="フローチャート: 判断 183"/>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5" name="テキスト ボックス 184"/>
        <xdr:cNvSpPr txBox="1"/>
      </xdr:nvSpPr>
      <xdr:spPr>
        <a:xfrm>
          <a:off x="1719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6944</xdr:rowOff>
    </xdr:from>
    <xdr:to>
      <xdr:col>6</xdr:col>
      <xdr:colOff>38100</xdr:colOff>
      <xdr:row>76</xdr:row>
      <xdr:rowOff>108544</xdr:rowOff>
    </xdr:to>
    <xdr:sp macro="" textlink="">
      <xdr:nvSpPr>
        <xdr:cNvPr id="186" name="フローチャート: 判断 185"/>
        <xdr:cNvSpPr/>
      </xdr:nvSpPr>
      <xdr:spPr>
        <a:xfrm>
          <a:off x="1079500" y="1303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99671</xdr:rowOff>
    </xdr:from>
    <xdr:ext cx="599010" cy="259045"/>
    <xdr:sp macro="" textlink="">
      <xdr:nvSpPr>
        <xdr:cNvPr id="187" name="テキスト ボックス 186"/>
        <xdr:cNvSpPr txBox="1"/>
      </xdr:nvSpPr>
      <xdr:spPr>
        <a:xfrm>
          <a:off x="830795" y="1312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79516</xdr:rowOff>
    </xdr:from>
    <xdr:to>
      <xdr:col>24</xdr:col>
      <xdr:colOff>114300</xdr:colOff>
      <xdr:row>74</xdr:row>
      <xdr:rowOff>9666</xdr:rowOff>
    </xdr:to>
    <xdr:sp macro="" textlink="">
      <xdr:nvSpPr>
        <xdr:cNvPr id="193" name="楕円 192"/>
        <xdr:cNvSpPr/>
      </xdr:nvSpPr>
      <xdr:spPr>
        <a:xfrm>
          <a:off x="4584700" y="1259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102393</xdr:rowOff>
    </xdr:from>
    <xdr:ext cx="599010" cy="259045"/>
    <xdr:sp macro="" textlink="">
      <xdr:nvSpPr>
        <xdr:cNvPr id="194" name="民生費該当値テキスト"/>
        <xdr:cNvSpPr txBox="1"/>
      </xdr:nvSpPr>
      <xdr:spPr>
        <a:xfrm>
          <a:off x="4686300" y="12446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165022</xdr:rowOff>
    </xdr:from>
    <xdr:to>
      <xdr:col>20</xdr:col>
      <xdr:colOff>38100</xdr:colOff>
      <xdr:row>74</xdr:row>
      <xdr:rowOff>95172</xdr:rowOff>
    </xdr:to>
    <xdr:sp macro="" textlink="">
      <xdr:nvSpPr>
        <xdr:cNvPr id="195" name="楕円 194"/>
        <xdr:cNvSpPr/>
      </xdr:nvSpPr>
      <xdr:spPr>
        <a:xfrm>
          <a:off x="3746500" y="1268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111699</xdr:rowOff>
    </xdr:from>
    <xdr:ext cx="599010" cy="259045"/>
    <xdr:sp macro="" textlink="">
      <xdr:nvSpPr>
        <xdr:cNvPr id="196" name="テキスト ボックス 195"/>
        <xdr:cNvSpPr txBox="1"/>
      </xdr:nvSpPr>
      <xdr:spPr>
        <a:xfrm>
          <a:off x="3497795" y="1245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3742</xdr:rowOff>
    </xdr:from>
    <xdr:to>
      <xdr:col>15</xdr:col>
      <xdr:colOff>101600</xdr:colOff>
      <xdr:row>74</xdr:row>
      <xdr:rowOff>105342</xdr:rowOff>
    </xdr:to>
    <xdr:sp macro="" textlink="">
      <xdr:nvSpPr>
        <xdr:cNvPr id="197" name="楕円 196"/>
        <xdr:cNvSpPr/>
      </xdr:nvSpPr>
      <xdr:spPr>
        <a:xfrm>
          <a:off x="2857500" y="1269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121869</xdr:rowOff>
    </xdr:from>
    <xdr:ext cx="599010" cy="259045"/>
    <xdr:sp macro="" textlink="">
      <xdr:nvSpPr>
        <xdr:cNvPr id="198" name="テキスト ボックス 197"/>
        <xdr:cNvSpPr txBox="1"/>
      </xdr:nvSpPr>
      <xdr:spPr>
        <a:xfrm>
          <a:off x="2608795" y="1246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67827</xdr:rowOff>
    </xdr:from>
    <xdr:to>
      <xdr:col>10</xdr:col>
      <xdr:colOff>165100</xdr:colOff>
      <xdr:row>72</xdr:row>
      <xdr:rowOff>169427</xdr:rowOff>
    </xdr:to>
    <xdr:sp macro="" textlink="">
      <xdr:nvSpPr>
        <xdr:cNvPr id="199" name="楕円 198"/>
        <xdr:cNvSpPr/>
      </xdr:nvSpPr>
      <xdr:spPr>
        <a:xfrm>
          <a:off x="1968500" y="1241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14504</xdr:rowOff>
    </xdr:from>
    <xdr:ext cx="599010" cy="259045"/>
    <xdr:sp macro="" textlink="">
      <xdr:nvSpPr>
        <xdr:cNvPr id="200" name="テキスト ボックス 199"/>
        <xdr:cNvSpPr txBox="1"/>
      </xdr:nvSpPr>
      <xdr:spPr>
        <a:xfrm>
          <a:off x="1719795" y="12187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166060</xdr:rowOff>
    </xdr:from>
    <xdr:to>
      <xdr:col>6</xdr:col>
      <xdr:colOff>38100</xdr:colOff>
      <xdr:row>75</xdr:row>
      <xdr:rowOff>96210</xdr:rowOff>
    </xdr:to>
    <xdr:sp macro="" textlink="">
      <xdr:nvSpPr>
        <xdr:cNvPr id="201" name="楕円 200"/>
        <xdr:cNvSpPr/>
      </xdr:nvSpPr>
      <xdr:spPr>
        <a:xfrm>
          <a:off x="1079500" y="1285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112737</xdr:rowOff>
    </xdr:from>
    <xdr:ext cx="599010" cy="259045"/>
    <xdr:sp macro="" textlink="">
      <xdr:nvSpPr>
        <xdr:cNvPr id="202" name="テキスト ボックス 201"/>
        <xdr:cNvSpPr txBox="1"/>
      </xdr:nvSpPr>
      <xdr:spPr>
        <a:xfrm>
          <a:off x="830795" y="1262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4" name="直線コネクタ 223"/>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5" name="衛生費最小値テキスト"/>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6" name="直線コネクタ 225"/>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7" name="衛生費最大値テキスト"/>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8" name="直線コネクタ 227"/>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1566</xdr:rowOff>
    </xdr:from>
    <xdr:to>
      <xdr:col>24</xdr:col>
      <xdr:colOff>63500</xdr:colOff>
      <xdr:row>96</xdr:row>
      <xdr:rowOff>89843</xdr:rowOff>
    </xdr:to>
    <xdr:cxnSp macro="">
      <xdr:nvCxnSpPr>
        <xdr:cNvPr id="229" name="直線コネクタ 228"/>
        <xdr:cNvCxnSpPr/>
      </xdr:nvCxnSpPr>
      <xdr:spPr>
        <a:xfrm flipV="1">
          <a:off x="3797300" y="16460766"/>
          <a:ext cx="838200" cy="8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30" name="衛生費平均値テキスト"/>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31" name="フローチャート: 判断 230"/>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89843</xdr:rowOff>
    </xdr:from>
    <xdr:to>
      <xdr:col>19</xdr:col>
      <xdr:colOff>177800</xdr:colOff>
      <xdr:row>96</xdr:row>
      <xdr:rowOff>109040</xdr:rowOff>
    </xdr:to>
    <xdr:cxnSp macro="">
      <xdr:nvCxnSpPr>
        <xdr:cNvPr id="232" name="直線コネクタ 231"/>
        <xdr:cNvCxnSpPr/>
      </xdr:nvCxnSpPr>
      <xdr:spPr>
        <a:xfrm flipV="1">
          <a:off x="2908300" y="16549043"/>
          <a:ext cx="889000" cy="1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3" name="フローチャート: 判断 232"/>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12326</xdr:rowOff>
    </xdr:from>
    <xdr:ext cx="599010" cy="259045"/>
    <xdr:sp macro="" textlink="">
      <xdr:nvSpPr>
        <xdr:cNvPr id="234" name="テキスト ボックス 233"/>
        <xdr:cNvSpPr txBox="1"/>
      </xdr:nvSpPr>
      <xdr:spPr>
        <a:xfrm>
          <a:off x="3497795" y="166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103891</xdr:rowOff>
    </xdr:from>
    <xdr:to>
      <xdr:col>15</xdr:col>
      <xdr:colOff>50800</xdr:colOff>
      <xdr:row>96</xdr:row>
      <xdr:rowOff>109040</xdr:rowOff>
    </xdr:to>
    <xdr:cxnSp macro="">
      <xdr:nvCxnSpPr>
        <xdr:cNvPr id="235" name="直線コネクタ 234"/>
        <xdr:cNvCxnSpPr/>
      </xdr:nvCxnSpPr>
      <xdr:spPr>
        <a:xfrm>
          <a:off x="2019300" y="16563091"/>
          <a:ext cx="889000" cy="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6" name="フローチャート: 判断 235"/>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1829</xdr:rowOff>
    </xdr:from>
    <xdr:ext cx="599010" cy="259045"/>
    <xdr:sp macro="" textlink="">
      <xdr:nvSpPr>
        <xdr:cNvPr id="237" name="テキスト ボックス 236"/>
        <xdr:cNvSpPr txBox="1"/>
      </xdr:nvSpPr>
      <xdr:spPr>
        <a:xfrm>
          <a:off x="2608795" y="166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147417</xdr:rowOff>
    </xdr:from>
    <xdr:to>
      <xdr:col>10</xdr:col>
      <xdr:colOff>114300</xdr:colOff>
      <xdr:row>96</xdr:row>
      <xdr:rowOff>103891</xdr:rowOff>
    </xdr:to>
    <xdr:cxnSp macro="">
      <xdr:nvCxnSpPr>
        <xdr:cNvPr id="238" name="直線コネクタ 237"/>
        <xdr:cNvCxnSpPr/>
      </xdr:nvCxnSpPr>
      <xdr:spPr>
        <a:xfrm>
          <a:off x="1130300" y="16435167"/>
          <a:ext cx="889000" cy="12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9" name="フローチャート: 判断 238"/>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40" name="テキスト ボックス 239"/>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133497</xdr:rowOff>
    </xdr:from>
    <xdr:to>
      <xdr:col>6</xdr:col>
      <xdr:colOff>38100</xdr:colOff>
      <xdr:row>97</xdr:row>
      <xdr:rowOff>63647</xdr:rowOff>
    </xdr:to>
    <xdr:sp macro="" textlink="">
      <xdr:nvSpPr>
        <xdr:cNvPr id="241" name="フローチャート: 判断 240"/>
        <xdr:cNvSpPr/>
      </xdr:nvSpPr>
      <xdr:spPr>
        <a:xfrm>
          <a:off x="1079500" y="165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54774</xdr:rowOff>
    </xdr:from>
    <xdr:ext cx="599010" cy="259045"/>
    <xdr:sp macro="" textlink="">
      <xdr:nvSpPr>
        <xdr:cNvPr id="242" name="テキスト ボックス 241"/>
        <xdr:cNvSpPr txBox="1"/>
      </xdr:nvSpPr>
      <xdr:spPr>
        <a:xfrm>
          <a:off x="830795" y="16685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122216</xdr:rowOff>
    </xdr:from>
    <xdr:to>
      <xdr:col>24</xdr:col>
      <xdr:colOff>114300</xdr:colOff>
      <xdr:row>96</xdr:row>
      <xdr:rowOff>52366</xdr:rowOff>
    </xdr:to>
    <xdr:sp macro="" textlink="">
      <xdr:nvSpPr>
        <xdr:cNvPr id="248" name="楕円 247"/>
        <xdr:cNvSpPr/>
      </xdr:nvSpPr>
      <xdr:spPr>
        <a:xfrm>
          <a:off x="4584700" y="1640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145093</xdr:rowOff>
    </xdr:from>
    <xdr:ext cx="599010" cy="259045"/>
    <xdr:sp macro="" textlink="">
      <xdr:nvSpPr>
        <xdr:cNvPr id="249" name="衛生費該当値テキスト"/>
        <xdr:cNvSpPr txBox="1"/>
      </xdr:nvSpPr>
      <xdr:spPr>
        <a:xfrm>
          <a:off x="4686300" y="1626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39043</xdr:rowOff>
    </xdr:from>
    <xdr:to>
      <xdr:col>20</xdr:col>
      <xdr:colOff>38100</xdr:colOff>
      <xdr:row>96</xdr:row>
      <xdr:rowOff>140643</xdr:rowOff>
    </xdr:to>
    <xdr:sp macro="" textlink="">
      <xdr:nvSpPr>
        <xdr:cNvPr id="250" name="楕円 249"/>
        <xdr:cNvSpPr/>
      </xdr:nvSpPr>
      <xdr:spPr>
        <a:xfrm>
          <a:off x="3746500" y="1649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157170</xdr:rowOff>
    </xdr:from>
    <xdr:ext cx="599010" cy="259045"/>
    <xdr:sp macro="" textlink="">
      <xdr:nvSpPr>
        <xdr:cNvPr id="251" name="テキスト ボックス 250"/>
        <xdr:cNvSpPr txBox="1"/>
      </xdr:nvSpPr>
      <xdr:spPr>
        <a:xfrm>
          <a:off x="3497795" y="1627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58240</xdr:rowOff>
    </xdr:from>
    <xdr:to>
      <xdr:col>15</xdr:col>
      <xdr:colOff>101600</xdr:colOff>
      <xdr:row>96</xdr:row>
      <xdr:rowOff>159840</xdr:rowOff>
    </xdr:to>
    <xdr:sp macro="" textlink="">
      <xdr:nvSpPr>
        <xdr:cNvPr id="252" name="楕円 251"/>
        <xdr:cNvSpPr/>
      </xdr:nvSpPr>
      <xdr:spPr>
        <a:xfrm>
          <a:off x="2857500" y="1651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4917</xdr:rowOff>
    </xdr:from>
    <xdr:ext cx="599010" cy="259045"/>
    <xdr:sp macro="" textlink="">
      <xdr:nvSpPr>
        <xdr:cNvPr id="253" name="テキスト ボックス 252"/>
        <xdr:cNvSpPr txBox="1"/>
      </xdr:nvSpPr>
      <xdr:spPr>
        <a:xfrm>
          <a:off x="2608795" y="1629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53091</xdr:rowOff>
    </xdr:from>
    <xdr:to>
      <xdr:col>10</xdr:col>
      <xdr:colOff>165100</xdr:colOff>
      <xdr:row>96</xdr:row>
      <xdr:rowOff>154691</xdr:rowOff>
    </xdr:to>
    <xdr:sp macro="" textlink="">
      <xdr:nvSpPr>
        <xdr:cNvPr id="254" name="楕円 253"/>
        <xdr:cNvSpPr/>
      </xdr:nvSpPr>
      <xdr:spPr>
        <a:xfrm>
          <a:off x="1968500" y="1651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171218</xdr:rowOff>
    </xdr:from>
    <xdr:ext cx="599010" cy="259045"/>
    <xdr:sp macro="" textlink="">
      <xdr:nvSpPr>
        <xdr:cNvPr id="255" name="テキスト ボックス 254"/>
        <xdr:cNvSpPr txBox="1"/>
      </xdr:nvSpPr>
      <xdr:spPr>
        <a:xfrm>
          <a:off x="1719795" y="1628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96617</xdr:rowOff>
    </xdr:from>
    <xdr:to>
      <xdr:col>6</xdr:col>
      <xdr:colOff>38100</xdr:colOff>
      <xdr:row>96</xdr:row>
      <xdr:rowOff>26767</xdr:rowOff>
    </xdr:to>
    <xdr:sp macro="" textlink="">
      <xdr:nvSpPr>
        <xdr:cNvPr id="256" name="楕円 255"/>
        <xdr:cNvSpPr/>
      </xdr:nvSpPr>
      <xdr:spPr>
        <a:xfrm>
          <a:off x="1079500" y="163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43294</xdr:rowOff>
    </xdr:from>
    <xdr:ext cx="599010" cy="259045"/>
    <xdr:sp macro="" textlink="">
      <xdr:nvSpPr>
        <xdr:cNvPr id="257" name="テキスト ボックス 256"/>
        <xdr:cNvSpPr txBox="1"/>
      </xdr:nvSpPr>
      <xdr:spPr>
        <a:xfrm>
          <a:off x="830795" y="1615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81" name="直線コネクタ 280"/>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2" name="労働費最小値テキスト"/>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4" name="労働費最大値テキスト"/>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5" name="直線コネクタ 284"/>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6" name="直線コネクタ 285"/>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7" name="労働費平均値テキスト"/>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8" name="フローチャート: 判断 287"/>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9" name="直線コネクタ 288"/>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90" name="フローチャート: 判断 289"/>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91" name="テキスト ボックス 290"/>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2" name="直線コネクタ 291"/>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3" name="フローチャート: 判断 292"/>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4" name="テキスト ボックス 293"/>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5" name="直線コネクタ 294"/>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6" name="フローチャート: 判断 295"/>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7" name="テキスト ボックス 296"/>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123165</xdr:rowOff>
    </xdr:from>
    <xdr:to>
      <xdr:col>36</xdr:col>
      <xdr:colOff>165100</xdr:colOff>
      <xdr:row>39</xdr:row>
      <xdr:rowOff>53315</xdr:rowOff>
    </xdr:to>
    <xdr:sp macro="" textlink="">
      <xdr:nvSpPr>
        <xdr:cNvPr id="298" name="フローチャート: 判断 297"/>
        <xdr:cNvSpPr/>
      </xdr:nvSpPr>
      <xdr:spPr>
        <a:xfrm>
          <a:off x="6921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69842</xdr:rowOff>
    </xdr:from>
    <xdr:ext cx="469744" cy="259045"/>
    <xdr:sp macro="" textlink="">
      <xdr:nvSpPr>
        <xdr:cNvPr id="299" name="テキスト ボックス 298"/>
        <xdr:cNvSpPr txBox="1"/>
      </xdr:nvSpPr>
      <xdr:spPr>
        <a:xfrm>
          <a:off x="6737428"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5" name="楕円 304"/>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6" name="労働費該当値テキスト"/>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7" name="楕円 306"/>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8" name="テキスト ボックス 307"/>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9" name="楕円 308"/>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0" name="テキスト ボックス 309"/>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1" name="楕円 310"/>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2" name="テキスト ボックス 311"/>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3" name="楕円 312"/>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4" name="テキスト ボックス 313"/>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8" name="テキスト ボックス 32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0" name="テキスト ボックス 32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2" name="テキスト ボックス 33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4" name="テキスト ボックス 33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40" name="直線コネクタ 339"/>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41" name="農林水産業費最小値テキスト"/>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2" name="直線コネクタ 341"/>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3" name="農林水産業費最大値テキスト"/>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4" name="直線コネクタ 343"/>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164683</xdr:rowOff>
    </xdr:from>
    <xdr:to>
      <xdr:col>55</xdr:col>
      <xdr:colOff>0</xdr:colOff>
      <xdr:row>55</xdr:row>
      <xdr:rowOff>20794</xdr:rowOff>
    </xdr:to>
    <xdr:cxnSp macro="">
      <xdr:nvCxnSpPr>
        <xdr:cNvPr id="345" name="直線コネクタ 344"/>
        <xdr:cNvCxnSpPr/>
      </xdr:nvCxnSpPr>
      <xdr:spPr>
        <a:xfrm flipV="1">
          <a:off x="9639300" y="9422983"/>
          <a:ext cx="838200" cy="2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8972</xdr:rowOff>
    </xdr:from>
    <xdr:ext cx="599010" cy="259045"/>
    <xdr:sp macro="" textlink="">
      <xdr:nvSpPr>
        <xdr:cNvPr id="346" name="農林水産業費平均値テキスト"/>
        <xdr:cNvSpPr txBox="1"/>
      </xdr:nvSpPr>
      <xdr:spPr>
        <a:xfrm>
          <a:off x="10528300" y="9953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7" name="フローチャート: 判断 346"/>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20794</xdr:rowOff>
    </xdr:from>
    <xdr:to>
      <xdr:col>50</xdr:col>
      <xdr:colOff>114300</xdr:colOff>
      <xdr:row>55</xdr:row>
      <xdr:rowOff>30509</xdr:rowOff>
    </xdr:to>
    <xdr:cxnSp macro="">
      <xdr:nvCxnSpPr>
        <xdr:cNvPr id="348" name="直線コネクタ 347"/>
        <xdr:cNvCxnSpPr/>
      </xdr:nvCxnSpPr>
      <xdr:spPr>
        <a:xfrm flipV="1">
          <a:off x="8750300" y="9450544"/>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9" name="フローチャート: 判断 348"/>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50" name="テキスト ボックス 349"/>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30509</xdr:rowOff>
    </xdr:from>
    <xdr:to>
      <xdr:col>45</xdr:col>
      <xdr:colOff>177800</xdr:colOff>
      <xdr:row>56</xdr:row>
      <xdr:rowOff>1978</xdr:rowOff>
    </xdr:to>
    <xdr:cxnSp macro="">
      <xdr:nvCxnSpPr>
        <xdr:cNvPr id="351" name="直線コネクタ 350"/>
        <xdr:cNvCxnSpPr/>
      </xdr:nvCxnSpPr>
      <xdr:spPr>
        <a:xfrm flipV="1">
          <a:off x="7861300" y="9460259"/>
          <a:ext cx="889000" cy="14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2" name="フローチャート: 判断 351"/>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3" name="テキスト ボックス 352"/>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1978</xdr:rowOff>
    </xdr:from>
    <xdr:to>
      <xdr:col>41</xdr:col>
      <xdr:colOff>50800</xdr:colOff>
      <xdr:row>56</xdr:row>
      <xdr:rowOff>125516</xdr:rowOff>
    </xdr:to>
    <xdr:cxnSp macro="">
      <xdr:nvCxnSpPr>
        <xdr:cNvPr id="354" name="直線コネクタ 353"/>
        <xdr:cNvCxnSpPr/>
      </xdr:nvCxnSpPr>
      <xdr:spPr>
        <a:xfrm flipV="1">
          <a:off x="6972300" y="9603178"/>
          <a:ext cx="889000" cy="12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5" name="フローチャート: 判断 354"/>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6" name="テキスト ボックス 355"/>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57998</xdr:rowOff>
    </xdr:from>
    <xdr:to>
      <xdr:col>36</xdr:col>
      <xdr:colOff>165100</xdr:colOff>
      <xdr:row>58</xdr:row>
      <xdr:rowOff>159598</xdr:rowOff>
    </xdr:to>
    <xdr:sp macro="" textlink="">
      <xdr:nvSpPr>
        <xdr:cNvPr id="357" name="フローチャート: 判断 356"/>
        <xdr:cNvSpPr/>
      </xdr:nvSpPr>
      <xdr:spPr>
        <a:xfrm>
          <a:off x="6921500" y="1000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150725</xdr:rowOff>
    </xdr:from>
    <xdr:ext cx="534377" cy="259045"/>
    <xdr:sp macro="" textlink="">
      <xdr:nvSpPr>
        <xdr:cNvPr id="358" name="テキスト ボックス 357"/>
        <xdr:cNvSpPr txBox="1"/>
      </xdr:nvSpPr>
      <xdr:spPr>
        <a:xfrm>
          <a:off x="6705111" y="1009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113883</xdr:rowOff>
    </xdr:from>
    <xdr:to>
      <xdr:col>55</xdr:col>
      <xdr:colOff>50800</xdr:colOff>
      <xdr:row>55</xdr:row>
      <xdr:rowOff>44033</xdr:rowOff>
    </xdr:to>
    <xdr:sp macro="" textlink="">
      <xdr:nvSpPr>
        <xdr:cNvPr id="364" name="楕円 363"/>
        <xdr:cNvSpPr/>
      </xdr:nvSpPr>
      <xdr:spPr>
        <a:xfrm>
          <a:off x="10426700" y="937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136760</xdr:rowOff>
    </xdr:from>
    <xdr:ext cx="599010" cy="259045"/>
    <xdr:sp macro="" textlink="">
      <xdr:nvSpPr>
        <xdr:cNvPr id="365" name="農林水産業費該当値テキスト"/>
        <xdr:cNvSpPr txBox="1"/>
      </xdr:nvSpPr>
      <xdr:spPr>
        <a:xfrm>
          <a:off x="10528300" y="9223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141444</xdr:rowOff>
    </xdr:from>
    <xdr:to>
      <xdr:col>50</xdr:col>
      <xdr:colOff>165100</xdr:colOff>
      <xdr:row>55</xdr:row>
      <xdr:rowOff>71594</xdr:rowOff>
    </xdr:to>
    <xdr:sp macro="" textlink="">
      <xdr:nvSpPr>
        <xdr:cNvPr id="366" name="楕円 365"/>
        <xdr:cNvSpPr/>
      </xdr:nvSpPr>
      <xdr:spPr>
        <a:xfrm>
          <a:off x="9588500" y="939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88121</xdr:rowOff>
    </xdr:from>
    <xdr:ext cx="599010" cy="259045"/>
    <xdr:sp macro="" textlink="">
      <xdr:nvSpPr>
        <xdr:cNvPr id="367" name="テキスト ボックス 366"/>
        <xdr:cNvSpPr txBox="1"/>
      </xdr:nvSpPr>
      <xdr:spPr>
        <a:xfrm>
          <a:off x="9339795" y="917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151159</xdr:rowOff>
    </xdr:from>
    <xdr:to>
      <xdr:col>46</xdr:col>
      <xdr:colOff>38100</xdr:colOff>
      <xdr:row>55</xdr:row>
      <xdr:rowOff>81309</xdr:rowOff>
    </xdr:to>
    <xdr:sp macro="" textlink="">
      <xdr:nvSpPr>
        <xdr:cNvPr id="368" name="楕円 367"/>
        <xdr:cNvSpPr/>
      </xdr:nvSpPr>
      <xdr:spPr>
        <a:xfrm>
          <a:off x="8699500" y="940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97836</xdr:rowOff>
    </xdr:from>
    <xdr:ext cx="599010" cy="259045"/>
    <xdr:sp macro="" textlink="">
      <xdr:nvSpPr>
        <xdr:cNvPr id="369" name="テキスト ボックス 368"/>
        <xdr:cNvSpPr txBox="1"/>
      </xdr:nvSpPr>
      <xdr:spPr>
        <a:xfrm>
          <a:off x="8450795" y="918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122628</xdr:rowOff>
    </xdr:from>
    <xdr:to>
      <xdr:col>41</xdr:col>
      <xdr:colOff>101600</xdr:colOff>
      <xdr:row>56</xdr:row>
      <xdr:rowOff>52778</xdr:rowOff>
    </xdr:to>
    <xdr:sp macro="" textlink="">
      <xdr:nvSpPr>
        <xdr:cNvPr id="370" name="楕円 369"/>
        <xdr:cNvSpPr/>
      </xdr:nvSpPr>
      <xdr:spPr>
        <a:xfrm>
          <a:off x="7810500" y="955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69305</xdr:rowOff>
    </xdr:from>
    <xdr:ext cx="599010" cy="259045"/>
    <xdr:sp macro="" textlink="">
      <xdr:nvSpPr>
        <xdr:cNvPr id="371" name="テキスト ボックス 370"/>
        <xdr:cNvSpPr txBox="1"/>
      </xdr:nvSpPr>
      <xdr:spPr>
        <a:xfrm>
          <a:off x="7561795" y="932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74716</xdr:rowOff>
    </xdr:from>
    <xdr:to>
      <xdr:col>36</xdr:col>
      <xdr:colOff>165100</xdr:colOff>
      <xdr:row>57</xdr:row>
      <xdr:rowOff>4866</xdr:rowOff>
    </xdr:to>
    <xdr:sp macro="" textlink="">
      <xdr:nvSpPr>
        <xdr:cNvPr id="372" name="楕円 371"/>
        <xdr:cNvSpPr/>
      </xdr:nvSpPr>
      <xdr:spPr>
        <a:xfrm>
          <a:off x="6921500" y="96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21393</xdr:rowOff>
    </xdr:from>
    <xdr:ext cx="599010" cy="259045"/>
    <xdr:sp macro="" textlink="">
      <xdr:nvSpPr>
        <xdr:cNvPr id="373" name="テキスト ボックス 372"/>
        <xdr:cNvSpPr txBox="1"/>
      </xdr:nvSpPr>
      <xdr:spPr>
        <a:xfrm>
          <a:off x="6672795" y="94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5" name="直線コネクタ 394"/>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6" name="商工費最小値テキスト"/>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7" name="直線コネクタ 396"/>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8" name="商工費最大値テキスト"/>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9" name="直線コネクタ 398"/>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58700</xdr:rowOff>
    </xdr:from>
    <xdr:to>
      <xdr:col>55</xdr:col>
      <xdr:colOff>0</xdr:colOff>
      <xdr:row>75</xdr:row>
      <xdr:rowOff>132785</xdr:rowOff>
    </xdr:to>
    <xdr:cxnSp macro="">
      <xdr:nvCxnSpPr>
        <xdr:cNvPr id="400" name="直線コネクタ 399"/>
        <xdr:cNvCxnSpPr/>
      </xdr:nvCxnSpPr>
      <xdr:spPr>
        <a:xfrm flipV="1">
          <a:off x="9639300" y="12917450"/>
          <a:ext cx="838200" cy="7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54120</xdr:rowOff>
    </xdr:from>
    <xdr:ext cx="534377" cy="259045"/>
    <xdr:sp macro="" textlink="">
      <xdr:nvSpPr>
        <xdr:cNvPr id="401" name="商工費平均値テキスト"/>
        <xdr:cNvSpPr txBox="1"/>
      </xdr:nvSpPr>
      <xdr:spPr>
        <a:xfrm>
          <a:off x="10528300" y="132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2" name="フローチャート: 判断 401"/>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132785</xdr:rowOff>
    </xdr:from>
    <xdr:to>
      <xdr:col>50</xdr:col>
      <xdr:colOff>114300</xdr:colOff>
      <xdr:row>76</xdr:row>
      <xdr:rowOff>166742</xdr:rowOff>
    </xdr:to>
    <xdr:cxnSp macro="">
      <xdr:nvCxnSpPr>
        <xdr:cNvPr id="403" name="直線コネクタ 402"/>
        <xdr:cNvCxnSpPr/>
      </xdr:nvCxnSpPr>
      <xdr:spPr>
        <a:xfrm flipV="1">
          <a:off x="8750300" y="12991535"/>
          <a:ext cx="889000" cy="20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4" name="フローチャート: 判断 403"/>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5" name="テキスト ボックス 404"/>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166742</xdr:rowOff>
    </xdr:from>
    <xdr:to>
      <xdr:col>45</xdr:col>
      <xdr:colOff>177800</xdr:colOff>
      <xdr:row>77</xdr:row>
      <xdr:rowOff>96755</xdr:rowOff>
    </xdr:to>
    <xdr:cxnSp macro="">
      <xdr:nvCxnSpPr>
        <xdr:cNvPr id="406" name="直線コネクタ 405"/>
        <xdr:cNvCxnSpPr/>
      </xdr:nvCxnSpPr>
      <xdr:spPr>
        <a:xfrm flipV="1">
          <a:off x="7861300" y="13196942"/>
          <a:ext cx="889000" cy="10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7" name="フローチャート: 判断 406"/>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14219</xdr:rowOff>
    </xdr:from>
    <xdr:ext cx="534377" cy="259045"/>
    <xdr:sp macro="" textlink="">
      <xdr:nvSpPr>
        <xdr:cNvPr id="408" name="テキスト ボックス 407"/>
        <xdr:cNvSpPr txBox="1"/>
      </xdr:nvSpPr>
      <xdr:spPr>
        <a:xfrm>
          <a:off x="8483111" y="133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96755</xdr:rowOff>
    </xdr:from>
    <xdr:to>
      <xdr:col>41</xdr:col>
      <xdr:colOff>50800</xdr:colOff>
      <xdr:row>77</xdr:row>
      <xdr:rowOff>98140</xdr:rowOff>
    </xdr:to>
    <xdr:cxnSp macro="">
      <xdr:nvCxnSpPr>
        <xdr:cNvPr id="409" name="直線コネクタ 408"/>
        <xdr:cNvCxnSpPr/>
      </xdr:nvCxnSpPr>
      <xdr:spPr>
        <a:xfrm flipV="1">
          <a:off x="6972300" y="13298405"/>
          <a:ext cx="889000" cy="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10" name="フローチャート: 判断 409"/>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168457</xdr:rowOff>
    </xdr:from>
    <xdr:ext cx="534377" cy="259045"/>
    <xdr:sp macro="" textlink="">
      <xdr:nvSpPr>
        <xdr:cNvPr id="411" name="テキスト ボックス 410"/>
        <xdr:cNvSpPr txBox="1"/>
      </xdr:nvSpPr>
      <xdr:spPr>
        <a:xfrm>
          <a:off x="7594111" y="133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125696</xdr:rowOff>
    </xdr:from>
    <xdr:to>
      <xdr:col>36</xdr:col>
      <xdr:colOff>165100</xdr:colOff>
      <xdr:row>78</xdr:row>
      <xdr:rowOff>55846</xdr:rowOff>
    </xdr:to>
    <xdr:sp macro="" textlink="">
      <xdr:nvSpPr>
        <xdr:cNvPr id="412" name="フローチャート: 判断 411"/>
        <xdr:cNvSpPr/>
      </xdr:nvSpPr>
      <xdr:spPr>
        <a:xfrm>
          <a:off x="6921500" y="1332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46973</xdr:rowOff>
    </xdr:from>
    <xdr:ext cx="534377" cy="259045"/>
    <xdr:sp macro="" textlink="">
      <xdr:nvSpPr>
        <xdr:cNvPr id="413" name="テキスト ボックス 412"/>
        <xdr:cNvSpPr txBox="1"/>
      </xdr:nvSpPr>
      <xdr:spPr>
        <a:xfrm>
          <a:off x="6705111" y="1342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7900</xdr:rowOff>
    </xdr:from>
    <xdr:to>
      <xdr:col>55</xdr:col>
      <xdr:colOff>50800</xdr:colOff>
      <xdr:row>75</xdr:row>
      <xdr:rowOff>109500</xdr:rowOff>
    </xdr:to>
    <xdr:sp macro="" textlink="">
      <xdr:nvSpPr>
        <xdr:cNvPr id="419" name="楕円 418"/>
        <xdr:cNvSpPr/>
      </xdr:nvSpPr>
      <xdr:spPr>
        <a:xfrm>
          <a:off x="10426700" y="1286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30777</xdr:rowOff>
    </xdr:from>
    <xdr:ext cx="599010" cy="259045"/>
    <xdr:sp macro="" textlink="">
      <xdr:nvSpPr>
        <xdr:cNvPr id="420" name="商工費該当値テキスト"/>
        <xdr:cNvSpPr txBox="1"/>
      </xdr:nvSpPr>
      <xdr:spPr>
        <a:xfrm>
          <a:off x="10528300" y="1271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81985</xdr:rowOff>
    </xdr:from>
    <xdr:to>
      <xdr:col>50</xdr:col>
      <xdr:colOff>165100</xdr:colOff>
      <xdr:row>76</xdr:row>
      <xdr:rowOff>12136</xdr:rowOff>
    </xdr:to>
    <xdr:sp macro="" textlink="">
      <xdr:nvSpPr>
        <xdr:cNvPr id="421" name="楕円 420"/>
        <xdr:cNvSpPr/>
      </xdr:nvSpPr>
      <xdr:spPr>
        <a:xfrm>
          <a:off x="9588500" y="129407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28662</xdr:rowOff>
    </xdr:from>
    <xdr:ext cx="599010" cy="259045"/>
    <xdr:sp macro="" textlink="">
      <xdr:nvSpPr>
        <xdr:cNvPr id="422" name="テキスト ボックス 421"/>
        <xdr:cNvSpPr txBox="1"/>
      </xdr:nvSpPr>
      <xdr:spPr>
        <a:xfrm>
          <a:off x="9339795" y="1271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115942</xdr:rowOff>
    </xdr:from>
    <xdr:to>
      <xdr:col>46</xdr:col>
      <xdr:colOff>38100</xdr:colOff>
      <xdr:row>77</xdr:row>
      <xdr:rowOff>46092</xdr:rowOff>
    </xdr:to>
    <xdr:sp macro="" textlink="">
      <xdr:nvSpPr>
        <xdr:cNvPr id="423" name="楕円 422"/>
        <xdr:cNvSpPr/>
      </xdr:nvSpPr>
      <xdr:spPr>
        <a:xfrm>
          <a:off x="8699500" y="1314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62618</xdr:rowOff>
    </xdr:from>
    <xdr:ext cx="599010" cy="259045"/>
    <xdr:sp macro="" textlink="">
      <xdr:nvSpPr>
        <xdr:cNvPr id="424" name="テキスト ボックス 423"/>
        <xdr:cNvSpPr txBox="1"/>
      </xdr:nvSpPr>
      <xdr:spPr>
        <a:xfrm>
          <a:off x="8450795" y="12921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45955</xdr:rowOff>
    </xdr:from>
    <xdr:to>
      <xdr:col>41</xdr:col>
      <xdr:colOff>101600</xdr:colOff>
      <xdr:row>77</xdr:row>
      <xdr:rowOff>147555</xdr:rowOff>
    </xdr:to>
    <xdr:sp macro="" textlink="">
      <xdr:nvSpPr>
        <xdr:cNvPr id="425" name="楕円 424"/>
        <xdr:cNvSpPr/>
      </xdr:nvSpPr>
      <xdr:spPr>
        <a:xfrm>
          <a:off x="7810500" y="132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164082</xdr:rowOff>
    </xdr:from>
    <xdr:ext cx="534377" cy="259045"/>
    <xdr:sp macro="" textlink="">
      <xdr:nvSpPr>
        <xdr:cNvPr id="426" name="テキスト ボックス 425"/>
        <xdr:cNvSpPr txBox="1"/>
      </xdr:nvSpPr>
      <xdr:spPr>
        <a:xfrm>
          <a:off x="7594111" y="1302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47340</xdr:rowOff>
    </xdr:from>
    <xdr:to>
      <xdr:col>36</xdr:col>
      <xdr:colOff>165100</xdr:colOff>
      <xdr:row>77</xdr:row>
      <xdr:rowOff>148940</xdr:rowOff>
    </xdr:to>
    <xdr:sp macro="" textlink="">
      <xdr:nvSpPr>
        <xdr:cNvPr id="427" name="楕円 426"/>
        <xdr:cNvSpPr/>
      </xdr:nvSpPr>
      <xdr:spPr>
        <a:xfrm>
          <a:off x="6921500" y="132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165467</xdr:rowOff>
    </xdr:from>
    <xdr:ext cx="534377" cy="259045"/>
    <xdr:sp macro="" textlink="">
      <xdr:nvSpPr>
        <xdr:cNvPr id="428" name="テキスト ボックス 427"/>
        <xdr:cNvSpPr txBox="1"/>
      </xdr:nvSpPr>
      <xdr:spPr>
        <a:xfrm>
          <a:off x="6705111" y="1302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8" name="テキスト ボックス 44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2" name="直線コネクタ 451"/>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3" name="土木費最小値テキスト"/>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4" name="直線コネクタ 453"/>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5" name="土木費最大値テキスト"/>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6" name="直線コネクタ 455"/>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63089</xdr:rowOff>
    </xdr:from>
    <xdr:to>
      <xdr:col>55</xdr:col>
      <xdr:colOff>0</xdr:colOff>
      <xdr:row>97</xdr:row>
      <xdr:rowOff>99989</xdr:rowOff>
    </xdr:to>
    <xdr:cxnSp macro="">
      <xdr:nvCxnSpPr>
        <xdr:cNvPr id="457" name="直線コネクタ 456"/>
        <xdr:cNvCxnSpPr/>
      </xdr:nvCxnSpPr>
      <xdr:spPr>
        <a:xfrm flipV="1">
          <a:off x="9639300" y="16522289"/>
          <a:ext cx="838200" cy="20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58" name="土木費平均値テキスト"/>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9" name="フローチャート: 判断 458"/>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99989</xdr:rowOff>
    </xdr:from>
    <xdr:to>
      <xdr:col>50</xdr:col>
      <xdr:colOff>114300</xdr:colOff>
      <xdr:row>97</xdr:row>
      <xdr:rowOff>105851</xdr:rowOff>
    </xdr:to>
    <xdr:cxnSp macro="">
      <xdr:nvCxnSpPr>
        <xdr:cNvPr id="460" name="直線コネクタ 459"/>
        <xdr:cNvCxnSpPr/>
      </xdr:nvCxnSpPr>
      <xdr:spPr>
        <a:xfrm flipV="1">
          <a:off x="8750300" y="16730639"/>
          <a:ext cx="889000" cy="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61" name="フローチャート: 判断 460"/>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2" name="テキスト ボックス 461"/>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40060</xdr:rowOff>
    </xdr:from>
    <xdr:to>
      <xdr:col>45</xdr:col>
      <xdr:colOff>177800</xdr:colOff>
      <xdr:row>97</xdr:row>
      <xdr:rowOff>105851</xdr:rowOff>
    </xdr:to>
    <xdr:cxnSp macro="">
      <xdr:nvCxnSpPr>
        <xdr:cNvPr id="463" name="直線コネクタ 462"/>
        <xdr:cNvCxnSpPr/>
      </xdr:nvCxnSpPr>
      <xdr:spPr>
        <a:xfrm>
          <a:off x="7861300" y="16670710"/>
          <a:ext cx="889000" cy="6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4" name="フローチャート: 判断 463"/>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5" name="テキスト ボックス 464"/>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40060</xdr:rowOff>
    </xdr:from>
    <xdr:to>
      <xdr:col>41</xdr:col>
      <xdr:colOff>50800</xdr:colOff>
      <xdr:row>97</xdr:row>
      <xdr:rowOff>133941</xdr:rowOff>
    </xdr:to>
    <xdr:cxnSp macro="">
      <xdr:nvCxnSpPr>
        <xdr:cNvPr id="466" name="直線コネクタ 465"/>
        <xdr:cNvCxnSpPr/>
      </xdr:nvCxnSpPr>
      <xdr:spPr>
        <a:xfrm flipV="1">
          <a:off x="6972300" y="16670710"/>
          <a:ext cx="889000" cy="9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7" name="フローチャート: 判断 466"/>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68" name="テキスト ボックス 467"/>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147338</xdr:rowOff>
    </xdr:from>
    <xdr:to>
      <xdr:col>36</xdr:col>
      <xdr:colOff>165100</xdr:colOff>
      <xdr:row>98</xdr:row>
      <xdr:rowOff>77488</xdr:rowOff>
    </xdr:to>
    <xdr:sp macro="" textlink="">
      <xdr:nvSpPr>
        <xdr:cNvPr id="469" name="フローチャート: 判断 468"/>
        <xdr:cNvSpPr/>
      </xdr:nvSpPr>
      <xdr:spPr>
        <a:xfrm>
          <a:off x="6921500" y="1677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68615</xdr:rowOff>
    </xdr:from>
    <xdr:ext cx="599010" cy="259045"/>
    <xdr:sp macro="" textlink="">
      <xdr:nvSpPr>
        <xdr:cNvPr id="470" name="テキスト ボックス 469"/>
        <xdr:cNvSpPr txBox="1"/>
      </xdr:nvSpPr>
      <xdr:spPr>
        <a:xfrm>
          <a:off x="6672795" y="16870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12289</xdr:rowOff>
    </xdr:from>
    <xdr:to>
      <xdr:col>55</xdr:col>
      <xdr:colOff>50800</xdr:colOff>
      <xdr:row>96</xdr:row>
      <xdr:rowOff>113889</xdr:rowOff>
    </xdr:to>
    <xdr:sp macro="" textlink="">
      <xdr:nvSpPr>
        <xdr:cNvPr id="476" name="楕円 475"/>
        <xdr:cNvSpPr/>
      </xdr:nvSpPr>
      <xdr:spPr>
        <a:xfrm>
          <a:off x="10426700" y="164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35166</xdr:rowOff>
    </xdr:from>
    <xdr:ext cx="599010" cy="259045"/>
    <xdr:sp macro="" textlink="">
      <xdr:nvSpPr>
        <xdr:cNvPr id="477" name="土木費該当値テキスト"/>
        <xdr:cNvSpPr txBox="1"/>
      </xdr:nvSpPr>
      <xdr:spPr>
        <a:xfrm>
          <a:off x="10528300" y="1632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49189</xdr:rowOff>
    </xdr:from>
    <xdr:to>
      <xdr:col>50</xdr:col>
      <xdr:colOff>165100</xdr:colOff>
      <xdr:row>97</xdr:row>
      <xdr:rowOff>150789</xdr:rowOff>
    </xdr:to>
    <xdr:sp macro="" textlink="">
      <xdr:nvSpPr>
        <xdr:cNvPr id="478" name="楕円 477"/>
        <xdr:cNvSpPr/>
      </xdr:nvSpPr>
      <xdr:spPr>
        <a:xfrm>
          <a:off x="9588500" y="1667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167316</xdr:rowOff>
    </xdr:from>
    <xdr:ext cx="599010" cy="259045"/>
    <xdr:sp macro="" textlink="">
      <xdr:nvSpPr>
        <xdr:cNvPr id="479" name="テキスト ボックス 478"/>
        <xdr:cNvSpPr txBox="1"/>
      </xdr:nvSpPr>
      <xdr:spPr>
        <a:xfrm>
          <a:off x="9339795" y="16455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55051</xdr:rowOff>
    </xdr:from>
    <xdr:to>
      <xdr:col>46</xdr:col>
      <xdr:colOff>38100</xdr:colOff>
      <xdr:row>97</xdr:row>
      <xdr:rowOff>156651</xdr:rowOff>
    </xdr:to>
    <xdr:sp macro="" textlink="">
      <xdr:nvSpPr>
        <xdr:cNvPr id="480" name="楕円 479"/>
        <xdr:cNvSpPr/>
      </xdr:nvSpPr>
      <xdr:spPr>
        <a:xfrm>
          <a:off x="8699500" y="1668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1728</xdr:rowOff>
    </xdr:from>
    <xdr:ext cx="599010" cy="259045"/>
    <xdr:sp macro="" textlink="">
      <xdr:nvSpPr>
        <xdr:cNvPr id="481" name="テキスト ボックス 480"/>
        <xdr:cNvSpPr txBox="1"/>
      </xdr:nvSpPr>
      <xdr:spPr>
        <a:xfrm>
          <a:off x="8450795" y="1646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160710</xdr:rowOff>
    </xdr:from>
    <xdr:to>
      <xdr:col>41</xdr:col>
      <xdr:colOff>101600</xdr:colOff>
      <xdr:row>97</xdr:row>
      <xdr:rowOff>90860</xdr:rowOff>
    </xdr:to>
    <xdr:sp macro="" textlink="">
      <xdr:nvSpPr>
        <xdr:cNvPr id="482" name="楕円 481"/>
        <xdr:cNvSpPr/>
      </xdr:nvSpPr>
      <xdr:spPr>
        <a:xfrm>
          <a:off x="7810500" y="1661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107387</xdr:rowOff>
    </xdr:from>
    <xdr:ext cx="599010" cy="259045"/>
    <xdr:sp macro="" textlink="">
      <xdr:nvSpPr>
        <xdr:cNvPr id="483" name="テキスト ボックス 482"/>
        <xdr:cNvSpPr txBox="1"/>
      </xdr:nvSpPr>
      <xdr:spPr>
        <a:xfrm>
          <a:off x="7561795" y="16395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83141</xdr:rowOff>
    </xdr:from>
    <xdr:to>
      <xdr:col>36</xdr:col>
      <xdr:colOff>165100</xdr:colOff>
      <xdr:row>98</xdr:row>
      <xdr:rowOff>13291</xdr:rowOff>
    </xdr:to>
    <xdr:sp macro="" textlink="">
      <xdr:nvSpPr>
        <xdr:cNvPr id="484" name="楕円 483"/>
        <xdr:cNvSpPr/>
      </xdr:nvSpPr>
      <xdr:spPr>
        <a:xfrm>
          <a:off x="6921500" y="1671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29818</xdr:rowOff>
    </xdr:from>
    <xdr:ext cx="599010" cy="259045"/>
    <xdr:sp macro="" textlink="">
      <xdr:nvSpPr>
        <xdr:cNvPr id="485" name="テキスト ボックス 484"/>
        <xdr:cNvSpPr txBox="1"/>
      </xdr:nvSpPr>
      <xdr:spPr>
        <a:xfrm>
          <a:off x="6672795" y="1648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78938</xdr:rowOff>
    </xdr:from>
    <xdr:to>
      <xdr:col>85</xdr:col>
      <xdr:colOff>126364</xdr:colOff>
      <xdr:row>39</xdr:row>
      <xdr:rowOff>55911</xdr:rowOff>
    </xdr:to>
    <xdr:cxnSp macro="">
      <xdr:nvCxnSpPr>
        <xdr:cNvPr id="511" name="直線コネクタ 510"/>
        <xdr:cNvCxnSpPr/>
      </xdr:nvCxnSpPr>
      <xdr:spPr>
        <a:xfrm flipV="1">
          <a:off x="16317595" y="5222438"/>
          <a:ext cx="1269" cy="1520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59738</xdr:rowOff>
    </xdr:from>
    <xdr:ext cx="534377" cy="259045"/>
    <xdr:sp macro="" textlink="">
      <xdr:nvSpPr>
        <xdr:cNvPr id="512" name="消防費最小値テキスト"/>
        <xdr:cNvSpPr txBox="1"/>
      </xdr:nvSpPr>
      <xdr:spPr>
        <a:xfrm>
          <a:off x="16370300" y="67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55911</xdr:rowOff>
    </xdr:from>
    <xdr:to>
      <xdr:col>86</xdr:col>
      <xdr:colOff>25400</xdr:colOff>
      <xdr:row>39</xdr:row>
      <xdr:rowOff>55911</xdr:rowOff>
    </xdr:to>
    <xdr:cxnSp macro="">
      <xdr:nvCxnSpPr>
        <xdr:cNvPr id="513" name="直線コネクタ 512"/>
        <xdr:cNvCxnSpPr/>
      </xdr:nvCxnSpPr>
      <xdr:spPr>
        <a:xfrm>
          <a:off x="16230600" y="67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25615</xdr:rowOff>
    </xdr:from>
    <xdr:ext cx="599010" cy="259045"/>
    <xdr:sp macro="" textlink="">
      <xdr:nvSpPr>
        <xdr:cNvPr id="514" name="消防費最大値テキスト"/>
        <xdr:cNvSpPr txBox="1"/>
      </xdr:nvSpPr>
      <xdr:spPr>
        <a:xfrm>
          <a:off x="16370300" y="4997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78938</xdr:rowOff>
    </xdr:from>
    <xdr:to>
      <xdr:col>86</xdr:col>
      <xdr:colOff>25400</xdr:colOff>
      <xdr:row>30</xdr:row>
      <xdr:rowOff>78938</xdr:rowOff>
    </xdr:to>
    <xdr:cxnSp macro="">
      <xdr:nvCxnSpPr>
        <xdr:cNvPr id="515" name="直線コネクタ 514"/>
        <xdr:cNvCxnSpPr/>
      </xdr:nvCxnSpPr>
      <xdr:spPr>
        <a:xfrm>
          <a:off x="16230600" y="5222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105844</xdr:rowOff>
    </xdr:from>
    <xdr:to>
      <xdr:col>85</xdr:col>
      <xdr:colOff>127000</xdr:colOff>
      <xdr:row>37</xdr:row>
      <xdr:rowOff>99587</xdr:rowOff>
    </xdr:to>
    <xdr:cxnSp macro="">
      <xdr:nvCxnSpPr>
        <xdr:cNvPr id="516" name="直線コネクタ 515"/>
        <xdr:cNvCxnSpPr/>
      </xdr:nvCxnSpPr>
      <xdr:spPr>
        <a:xfrm>
          <a:off x="15481300" y="6278044"/>
          <a:ext cx="838200" cy="16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120346</xdr:rowOff>
    </xdr:from>
    <xdr:ext cx="534377" cy="259045"/>
    <xdr:sp macro="" textlink="">
      <xdr:nvSpPr>
        <xdr:cNvPr id="517" name="消防費平均値テキスト"/>
        <xdr:cNvSpPr txBox="1"/>
      </xdr:nvSpPr>
      <xdr:spPr>
        <a:xfrm>
          <a:off x="16370300" y="6463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141919</xdr:rowOff>
    </xdr:from>
    <xdr:to>
      <xdr:col>85</xdr:col>
      <xdr:colOff>177800</xdr:colOff>
      <xdr:row>38</xdr:row>
      <xdr:rowOff>72068</xdr:rowOff>
    </xdr:to>
    <xdr:sp macro="" textlink="">
      <xdr:nvSpPr>
        <xdr:cNvPr id="518" name="フローチャート: 判断 517"/>
        <xdr:cNvSpPr/>
      </xdr:nvSpPr>
      <xdr:spPr>
        <a:xfrm>
          <a:off x="16268700" y="64855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105844</xdr:rowOff>
    </xdr:from>
    <xdr:to>
      <xdr:col>81</xdr:col>
      <xdr:colOff>50800</xdr:colOff>
      <xdr:row>37</xdr:row>
      <xdr:rowOff>156897</xdr:rowOff>
    </xdr:to>
    <xdr:cxnSp macro="">
      <xdr:nvCxnSpPr>
        <xdr:cNvPr id="519" name="直線コネクタ 518"/>
        <xdr:cNvCxnSpPr/>
      </xdr:nvCxnSpPr>
      <xdr:spPr>
        <a:xfrm flipV="1">
          <a:off x="14592300" y="6278044"/>
          <a:ext cx="889000" cy="22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4621</xdr:rowOff>
    </xdr:from>
    <xdr:to>
      <xdr:col>81</xdr:col>
      <xdr:colOff>101600</xdr:colOff>
      <xdr:row>38</xdr:row>
      <xdr:rowOff>106221</xdr:rowOff>
    </xdr:to>
    <xdr:sp macro="" textlink="">
      <xdr:nvSpPr>
        <xdr:cNvPr id="520" name="フローチャート: 判断 519"/>
        <xdr:cNvSpPr/>
      </xdr:nvSpPr>
      <xdr:spPr>
        <a:xfrm>
          <a:off x="15430500" y="651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97348</xdr:rowOff>
    </xdr:from>
    <xdr:ext cx="534377" cy="259045"/>
    <xdr:sp macro="" textlink="">
      <xdr:nvSpPr>
        <xdr:cNvPr id="521" name="テキスト ボックス 520"/>
        <xdr:cNvSpPr txBox="1"/>
      </xdr:nvSpPr>
      <xdr:spPr>
        <a:xfrm>
          <a:off x="15214111" y="661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74232</xdr:rowOff>
    </xdr:from>
    <xdr:to>
      <xdr:col>76</xdr:col>
      <xdr:colOff>114300</xdr:colOff>
      <xdr:row>37</xdr:row>
      <xdr:rowOff>156897</xdr:rowOff>
    </xdr:to>
    <xdr:cxnSp macro="">
      <xdr:nvCxnSpPr>
        <xdr:cNvPr id="522" name="直線コネクタ 521"/>
        <xdr:cNvCxnSpPr/>
      </xdr:nvCxnSpPr>
      <xdr:spPr>
        <a:xfrm>
          <a:off x="13703300" y="5389182"/>
          <a:ext cx="889000" cy="111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16404</xdr:rowOff>
    </xdr:from>
    <xdr:to>
      <xdr:col>76</xdr:col>
      <xdr:colOff>165100</xdr:colOff>
      <xdr:row>38</xdr:row>
      <xdr:rowOff>118004</xdr:rowOff>
    </xdr:to>
    <xdr:sp macro="" textlink="">
      <xdr:nvSpPr>
        <xdr:cNvPr id="523" name="フローチャート: 判断 522"/>
        <xdr:cNvSpPr/>
      </xdr:nvSpPr>
      <xdr:spPr>
        <a:xfrm>
          <a:off x="14541500" y="653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109131</xdr:rowOff>
    </xdr:from>
    <xdr:ext cx="534377" cy="259045"/>
    <xdr:sp macro="" textlink="">
      <xdr:nvSpPr>
        <xdr:cNvPr id="524" name="テキスト ボックス 523"/>
        <xdr:cNvSpPr txBox="1"/>
      </xdr:nvSpPr>
      <xdr:spPr>
        <a:xfrm>
          <a:off x="14325111" y="662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74232</xdr:rowOff>
    </xdr:from>
    <xdr:to>
      <xdr:col>71</xdr:col>
      <xdr:colOff>177800</xdr:colOff>
      <xdr:row>36</xdr:row>
      <xdr:rowOff>108000</xdr:rowOff>
    </xdr:to>
    <xdr:cxnSp macro="">
      <xdr:nvCxnSpPr>
        <xdr:cNvPr id="525" name="直線コネクタ 524"/>
        <xdr:cNvCxnSpPr/>
      </xdr:nvCxnSpPr>
      <xdr:spPr>
        <a:xfrm flipV="1">
          <a:off x="12814300" y="5389182"/>
          <a:ext cx="889000" cy="89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3175</xdr:rowOff>
    </xdr:from>
    <xdr:to>
      <xdr:col>72</xdr:col>
      <xdr:colOff>38100</xdr:colOff>
      <xdr:row>38</xdr:row>
      <xdr:rowOff>104775</xdr:rowOff>
    </xdr:to>
    <xdr:sp macro="" textlink="">
      <xdr:nvSpPr>
        <xdr:cNvPr id="526" name="フローチャート: 判断 525"/>
        <xdr:cNvSpPr/>
      </xdr:nvSpPr>
      <xdr:spPr>
        <a:xfrm>
          <a:off x="136525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95902</xdr:rowOff>
    </xdr:from>
    <xdr:ext cx="534377" cy="259045"/>
    <xdr:sp macro="" textlink="">
      <xdr:nvSpPr>
        <xdr:cNvPr id="527" name="テキスト ボックス 526"/>
        <xdr:cNvSpPr txBox="1"/>
      </xdr:nvSpPr>
      <xdr:spPr>
        <a:xfrm>
          <a:off x="13436111" y="661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1741</xdr:rowOff>
    </xdr:from>
    <xdr:to>
      <xdr:col>67</xdr:col>
      <xdr:colOff>101600</xdr:colOff>
      <xdr:row>38</xdr:row>
      <xdr:rowOff>103341</xdr:rowOff>
    </xdr:to>
    <xdr:sp macro="" textlink="">
      <xdr:nvSpPr>
        <xdr:cNvPr id="528" name="フローチャート: 判断 527"/>
        <xdr:cNvSpPr/>
      </xdr:nvSpPr>
      <xdr:spPr>
        <a:xfrm>
          <a:off x="12763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94468</xdr:rowOff>
    </xdr:from>
    <xdr:ext cx="534377" cy="259045"/>
    <xdr:sp macro="" textlink="">
      <xdr:nvSpPr>
        <xdr:cNvPr id="529" name="テキスト ボックス 528"/>
        <xdr:cNvSpPr txBox="1"/>
      </xdr:nvSpPr>
      <xdr:spPr>
        <a:xfrm>
          <a:off x="12547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48787</xdr:rowOff>
    </xdr:from>
    <xdr:to>
      <xdr:col>85</xdr:col>
      <xdr:colOff>177800</xdr:colOff>
      <xdr:row>37</xdr:row>
      <xdr:rowOff>150387</xdr:rowOff>
    </xdr:to>
    <xdr:sp macro="" textlink="">
      <xdr:nvSpPr>
        <xdr:cNvPr id="535" name="楕円 534"/>
        <xdr:cNvSpPr/>
      </xdr:nvSpPr>
      <xdr:spPr>
        <a:xfrm>
          <a:off x="16268700" y="63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71664</xdr:rowOff>
    </xdr:from>
    <xdr:ext cx="599010" cy="259045"/>
    <xdr:sp macro="" textlink="">
      <xdr:nvSpPr>
        <xdr:cNvPr id="536" name="消防費該当値テキスト"/>
        <xdr:cNvSpPr txBox="1"/>
      </xdr:nvSpPr>
      <xdr:spPr>
        <a:xfrm>
          <a:off x="16370300" y="6243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55044</xdr:rowOff>
    </xdr:from>
    <xdr:to>
      <xdr:col>81</xdr:col>
      <xdr:colOff>101600</xdr:colOff>
      <xdr:row>36</xdr:row>
      <xdr:rowOff>156644</xdr:rowOff>
    </xdr:to>
    <xdr:sp macro="" textlink="">
      <xdr:nvSpPr>
        <xdr:cNvPr id="537" name="楕円 536"/>
        <xdr:cNvSpPr/>
      </xdr:nvSpPr>
      <xdr:spPr>
        <a:xfrm>
          <a:off x="15430500" y="62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1721</xdr:rowOff>
    </xdr:from>
    <xdr:ext cx="599010" cy="259045"/>
    <xdr:sp macro="" textlink="">
      <xdr:nvSpPr>
        <xdr:cNvPr id="538" name="テキスト ボックス 537"/>
        <xdr:cNvSpPr txBox="1"/>
      </xdr:nvSpPr>
      <xdr:spPr>
        <a:xfrm>
          <a:off x="15181795" y="600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106097</xdr:rowOff>
    </xdr:from>
    <xdr:to>
      <xdr:col>76</xdr:col>
      <xdr:colOff>165100</xdr:colOff>
      <xdr:row>38</xdr:row>
      <xdr:rowOff>36247</xdr:rowOff>
    </xdr:to>
    <xdr:sp macro="" textlink="">
      <xdr:nvSpPr>
        <xdr:cNvPr id="539" name="楕円 538"/>
        <xdr:cNvSpPr/>
      </xdr:nvSpPr>
      <xdr:spPr>
        <a:xfrm>
          <a:off x="14541500" y="6449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52774</xdr:rowOff>
    </xdr:from>
    <xdr:ext cx="534377" cy="259045"/>
    <xdr:sp macro="" textlink="">
      <xdr:nvSpPr>
        <xdr:cNvPr id="540" name="テキスト ボックス 539"/>
        <xdr:cNvSpPr txBox="1"/>
      </xdr:nvSpPr>
      <xdr:spPr>
        <a:xfrm>
          <a:off x="14325111" y="622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23432</xdr:rowOff>
    </xdr:from>
    <xdr:to>
      <xdr:col>72</xdr:col>
      <xdr:colOff>38100</xdr:colOff>
      <xdr:row>31</xdr:row>
      <xdr:rowOff>125032</xdr:rowOff>
    </xdr:to>
    <xdr:sp macro="" textlink="">
      <xdr:nvSpPr>
        <xdr:cNvPr id="541" name="楕円 540"/>
        <xdr:cNvSpPr/>
      </xdr:nvSpPr>
      <xdr:spPr>
        <a:xfrm>
          <a:off x="13652500" y="533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29</xdr:row>
      <xdr:rowOff>141559</xdr:rowOff>
    </xdr:from>
    <xdr:ext cx="599010" cy="259045"/>
    <xdr:sp macro="" textlink="">
      <xdr:nvSpPr>
        <xdr:cNvPr id="542" name="テキスト ボックス 541"/>
        <xdr:cNvSpPr txBox="1"/>
      </xdr:nvSpPr>
      <xdr:spPr>
        <a:xfrm>
          <a:off x="13403795" y="5113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57200</xdr:rowOff>
    </xdr:from>
    <xdr:to>
      <xdr:col>67</xdr:col>
      <xdr:colOff>101600</xdr:colOff>
      <xdr:row>36</xdr:row>
      <xdr:rowOff>158800</xdr:rowOff>
    </xdr:to>
    <xdr:sp macro="" textlink="">
      <xdr:nvSpPr>
        <xdr:cNvPr id="543" name="楕円 542"/>
        <xdr:cNvSpPr/>
      </xdr:nvSpPr>
      <xdr:spPr>
        <a:xfrm>
          <a:off x="12763500" y="62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3877</xdr:rowOff>
    </xdr:from>
    <xdr:ext cx="599010" cy="259045"/>
    <xdr:sp macro="" textlink="">
      <xdr:nvSpPr>
        <xdr:cNvPr id="544" name="テキスト ボックス 543"/>
        <xdr:cNvSpPr txBox="1"/>
      </xdr:nvSpPr>
      <xdr:spPr>
        <a:xfrm>
          <a:off x="12514795" y="600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8" name="テキスト ボックス 55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0" name="テキスト ボックス 55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4" name="テキスト ボックス 56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6" name="テキスト ボックス 56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70" name="直線コネクタ 569"/>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71" name="教育費最小値テキスト"/>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72" name="直線コネクタ 571"/>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73" name="教育費最大値テキスト"/>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74" name="直線コネクタ 573"/>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146924</xdr:rowOff>
    </xdr:from>
    <xdr:to>
      <xdr:col>85</xdr:col>
      <xdr:colOff>127000</xdr:colOff>
      <xdr:row>58</xdr:row>
      <xdr:rowOff>22074</xdr:rowOff>
    </xdr:to>
    <xdr:cxnSp macro="">
      <xdr:nvCxnSpPr>
        <xdr:cNvPr id="575" name="直線コネクタ 574"/>
        <xdr:cNvCxnSpPr/>
      </xdr:nvCxnSpPr>
      <xdr:spPr>
        <a:xfrm flipV="1">
          <a:off x="15481300" y="9748124"/>
          <a:ext cx="838200" cy="218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131823</xdr:rowOff>
    </xdr:from>
    <xdr:ext cx="599010" cy="259045"/>
    <xdr:sp macro="" textlink="">
      <xdr:nvSpPr>
        <xdr:cNvPr id="576" name="教育費平均値テキスト"/>
        <xdr:cNvSpPr txBox="1"/>
      </xdr:nvSpPr>
      <xdr:spPr>
        <a:xfrm>
          <a:off x="16370300" y="9904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7" name="フローチャート: 判断 576"/>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83789</xdr:rowOff>
    </xdr:from>
    <xdr:to>
      <xdr:col>81</xdr:col>
      <xdr:colOff>50800</xdr:colOff>
      <xdr:row>58</xdr:row>
      <xdr:rowOff>22074</xdr:rowOff>
    </xdr:to>
    <xdr:cxnSp macro="">
      <xdr:nvCxnSpPr>
        <xdr:cNvPr id="578" name="直線コネクタ 577"/>
        <xdr:cNvCxnSpPr/>
      </xdr:nvCxnSpPr>
      <xdr:spPr>
        <a:xfrm>
          <a:off x="14592300" y="9684989"/>
          <a:ext cx="889000" cy="28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9" name="フローチャート: 判断 578"/>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80" name="テキスト ボックス 579"/>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83789</xdr:rowOff>
    </xdr:from>
    <xdr:to>
      <xdr:col>76</xdr:col>
      <xdr:colOff>114300</xdr:colOff>
      <xdr:row>58</xdr:row>
      <xdr:rowOff>61730</xdr:rowOff>
    </xdr:to>
    <xdr:cxnSp macro="">
      <xdr:nvCxnSpPr>
        <xdr:cNvPr id="581" name="直線コネクタ 580"/>
        <xdr:cNvCxnSpPr/>
      </xdr:nvCxnSpPr>
      <xdr:spPr>
        <a:xfrm flipV="1">
          <a:off x="13703300" y="9684989"/>
          <a:ext cx="889000" cy="3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82" name="フローチャート: 判断 581"/>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83" name="テキスト ボックス 582"/>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111295</xdr:rowOff>
    </xdr:from>
    <xdr:to>
      <xdr:col>71</xdr:col>
      <xdr:colOff>177800</xdr:colOff>
      <xdr:row>58</xdr:row>
      <xdr:rowOff>61730</xdr:rowOff>
    </xdr:to>
    <xdr:cxnSp macro="">
      <xdr:nvCxnSpPr>
        <xdr:cNvPr id="584" name="直線コネクタ 583"/>
        <xdr:cNvCxnSpPr/>
      </xdr:nvCxnSpPr>
      <xdr:spPr>
        <a:xfrm>
          <a:off x="12814300" y="9712495"/>
          <a:ext cx="889000" cy="29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85" name="フローチャート: 判断 584"/>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102288</xdr:rowOff>
    </xdr:from>
    <xdr:ext cx="599010" cy="259045"/>
    <xdr:sp macro="" textlink="">
      <xdr:nvSpPr>
        <xdr:cNvPr id="586" name="テキスト ボックス 585"/>
        <xdr:cNvSpPr txBox="1"/>
      </xdr:nvSpPr>
      <xdr:spPr>
        <a:xfrm>
          <a:off x="13403795" y="9703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164168</xdr:rowOff>
    </xdr:from>
    <xdr:to>
      <xdr:col>67</xdr:col>
      <xdr:colOff>101600</xdr:colOff>
      <xdr:row>58</xdr:row>
      <xdr:rowOff>94318</xdr:rowOff>
    </xdr:to>
    <xdr:sp macro="" textlink="">
      <xdr:nvSpPr>
        <xdr:cNvPr id="587" name="フローチャート: 判断 586"/>
        <xdr:cNvSpPr/>
      </xdr:nvSpPr>
      <xdr:spPr>
        <a:xfrm>
          <a:off x="12763500" y="993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85445</xdr:rowOff>
    </xdr:from>
    <xdr:ext cx="599010" cy="259045"/>
    <xdr:sp macro="" textlink="">
      <xdr:nvSpPr>
        <xdr:cNvPr id="588" name="テキスト ボックス 587"/>
        <xdr:cNvSpPr txBox="1"/>
      </xdr:nvSpPr>
      <xdr:spPr>
        <a:xfrm>
          <a:off x="12514795" y="1002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96124</xdr:rowOff>
    </xdr:from>
    <xdr:to>
      <xdr:col>85</xdr:col>
      <xdr:colOff>177800</xdr:colOff>
      <xdr:row>57</xdr:row>
      <xdr:rowOff>26274</xdr:rowOff>
    </xdr:to>
    <xdr:sp macro="" textlink="">
      <xdr:nvSpPr>
        <xdr:cNvPr id="594" name="楕円 593"/>
        <xdr:cNvSpPr/>
      </xdr:nvSpPr>
      <xdr:spPr>
        <a:xfrm>
          <a:off x="16268700" y="969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119001</xdr:rowOff>
    </xdr:from>
    <xdr:ext cx="599010" cy="259045"/>
    <xdr:sp macro="" textlink="">
      <xdr:nvSpPr>
        <xdr:cNvPr id="595" name="教育費該当値テキスト"/>
        <xdr:cNvSpPr txBox="1"/>
      </xdr:nvSpPr>
      <xdr:spPr>
        <a:xfrm>
          <a:off x="16370300" y="954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142724</xdr:rowOff>
    </xdr:from>
    <xdr:to>
      <xdr:col>81</xdr:col>
      <xdr:colOff>101600</xdr:colOff>
      <xdr:row>58</xdr:row>
      <xdr:rowOff>72874</xdr:rowOff>
    </xdr:to>
    <xdr:sp macro="" textlink="">
      <xdr:nvSpPr>
        <xdr:cNvPr id="596" name="楕円 595"/>
        <xdr:cNvSpPr/>
      </xdr:nvSpPr>
      <xdr:spPr>
        <a:xfrm>
          <a:off x="15430500" y="991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89401</xdr:rowOff>
    </xdr:from>
    <xdr:ext cx="599010" cy="259045"/>
    <xdr:sp macro="" textlink="">
      <xdr:nvSpPr>
        <xdr:cNvPr id="597" name="テキスト ボックス 596"/>
        <xdr:cNvSpPr txBox="1"/>
      </xdr:nvSpPr>
      <xdr:spPr>
        <a:xfrm>
          <a:off x="15181795" y="9690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32989</xdr:rowOff>
    </xdr:from>
    <xdr:to>
      <xdr:col>76</xdr:col>
      <xdr:colOff>165100</xdr:colOff>
      <xdr:row>56</xdr:row>
      <xdr:rowOff>134589</xdr:rowOff>
    </xdr:to>
    <xdr:sp macro="" textlink="">
      <xdr:nvSpPr>
        <xdr:cNvPr id="598" name="楕円 597"/>
        <xdr:cNvSpPr/>
      </xdr:nvSpPr>
      <xdr:spPr>
        <a:xfrm>
          <a:off x="14541500" y="963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151116</xdr:rowOff>
    </xdr:from>
    <xdr:ext cx="599010" cy="259045"/>
    <xdr:sp macro="" textlink="">
      <xdr:nvSpPr>
        <xdr:cNvPr id="599" name="テキスト ボックス 598"/>
        <xdr:cNvSpPr txBox="1"/>
      </xdr:nvSpPr>
      <xdr:spPr>
        <a:xfrm>
          <a:off x="14292795" y="9409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10930</xdr:rowOff>
    </xdr:from>
    <xdr:to>
      <xdr:col>72</xdr:col>
      <xdr:colOff>38100</xdr:colOff>
      <xdr:row>58</xdr:row>
      <xdr:rowOff>112530</xdr:rowOff>
    </xdr:to>
    <xdr:sp macro="" textlink="">
      <xdr:nvSpPr>
        <xdr:cNvPr id="600" name="楕円 599"/>
        <xdr:cNvSpPr/>
      </xdr:nvSpPr>
      <xdr:spPr>
        <a:xfrm>
          <a:off x="13652500" y="99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103657</xdr:rowOff>
    </xdr:from>
    <xdr:ext cx="599010" cy="259045"/>
    <xdr:sp macro="" textlink="">
      <xdr:nvSpPr>
        <xdr:cNvPr id="601" name="テキスト ボックス 600"/>
        <xdr:cNvSpPr txBox="1"/>
      </xdr:nvSpPr>
      <xdr:spPr>
        <a:xfrm>
          <a:off x="13403795" y="1004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60495</xdr:rowOff>
    </xdr:from>
    <xdr:to>
      <xdr:col>67</xdr:col>
      <xdr:colOff>101600</xdr:colOff>
      <xdr:row>56</xdr:row>
      <xdr:rowOff>162095</xdr:rowOff>
    </xdr:to>
    <xdr:sp macro="" textlink="">
      <xdr:nvSpPr>
        <xdr:cNvPr id="602" name="楕円 601"/>
        <xdr:cNvSpPr/>
      </xdr:nvSpPr>
      <xdr:spPr>
        <a:xfrm>
          <a:off x="12763500" y="966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7172</xdr:rowOff>
    </xdr:from>
    <xdr:ext cx="599010" cy="259045"/>
    <xdr:sp macro="" textlink="">
      <xdr:nvSpPr>
        <xdr:cNvPr id="603" name="テキスト ボックス 602"/>
        <xdr:cNvSpPr txBox="1"/>
      </xdr:nvSpPr>
      <xdr:spPr>
        <a:xfrm>
          <a:off x="12514795" y="943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7" name="テキスト ボックス 61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9" name="テキスト ボックス 61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1" name="テキスト ボックス 62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25" name="直線コネクタ 624"/>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6" name="災害復旧費最小値テキスト"/>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8" name="災害復旧費最大値テキスト"/>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9" name="直線コネクタ 628"/>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30423</xdr:rowOff>
    </xdr:from>
    <xdr:to>
      <xdr:col>85</xdr:col>
      <xdr:colOff>127000</xdr:colOff>
      <xdr:row>78</xdr:row>
      <xdr:rowOff>139700</xdr:rowOff>
    </xdr:to>
    <xdr:cxnSp macro="">
      <xdr:nvCxnSpPr>
        <xdr:cNvPr id="630" name="直線コネクタ 629"/>
        <xdr:cNvCxnSpPr/>
      </xdr:nvCxnSpPr>
      <xdr:spPr>
        <a:xfrm>
          <a:off x="15481300" y="13403523"/>
          <a:ext cx="838200" cy="10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71206</xdr:rowOff>
    </xdr:from>
    <xdr:ext cx="534377" cy="259045"/>
    <xdr:sp macro="" textlink="">
      <xdr:nvSpPr>
        <xdr:cNvPr id="631" name="災害復旧費平均値テキスト"/>
        <xdr:cNvSpPr txBox="1"/>
      </xdr:nvSpPr>
      <xdr:spPr>
        <a:xfrm>
          <a:off x="16370300" y="13272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32" name="フローチャート: 判断 631"/>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30423</xdr:rowOff>
    </xdr:from>
    <xdr:to>
      <xdr:col>81</xdr:col>
      <xdr:colOff>50800</xdr:colOff>
      <xdr:row>78</xdr:row>
      <xdr:rowOff>96261</xdr:rowOff>
    </xdr:to>
    <xdr:cxnSp macro="">
      <xdr:nvCxnSpPr>
        <xdr:cNvPr id="633" name="直線コネクタ 632"/>
        <xdr:cNvCxnSpPr/>
      </xdr:nvCxnSpPr>
      <xdr:spPr>
        <a:xfrm flipV="1">
          <a:off x="14592300" y="13403523"/>
          <a:ext cx="889000" cy="6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34" name="フローチャート: 判断 633"/>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144232</xdr:rowOff>
    </xdr:from>
    <xdr:ext cx="534377" cy="259045"/>
    <xdr:sp macro="" textlink="">
      <xdr:nvSpPr>
        <xdr:cNvPr id="635" name="テキスト ボックス 634"/>
        <xdr:cNvSpPr txBox="1"/>
      </xdr:nvSpPr>
      <xdr:spPr>
        <a:xfrm>
          <a:off x="15214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96261</xdr:rowOff>
    </xdr:from>
    <xdr:to>
      <xdr:col>76</xdr:col>
      <xdr:colOff>114300</xdr:colOff>
      <xdr:row>78</xdr:row>
      <xdr:rowOff>139700</xdr:rowOff>
    </xdr:to>
    <xdr:cxnSp macro="">
      <xdr:nvCxnSpPr>
        <xdr:cNvPr id="636" name="直線コネクタ 635"/>
        <xdr:cNvCxnSpPr/>
      </xdr:nvCxnSpPr>
      <xdr:spPr>
        <a:xfrm flipV="1">
          <a:off x="13703300" y="13469361"/>
          <a:ext cx="889000" cy="4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7" name="フローチャート: 判断 636"/>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146685</xdr:rowOff>
    </xdr:from>
    <xdr:ext cx="534377" cy="259045"/>
    <xdr:sp macro="" textlink="">
      <xdr:nvSpPr>
        <xdr:cNvPr id="638" name="テキスト ボックス 637"/>
        <xdr:cNvSpPr txBox="1"/>
      </xdr:nvSpPr>
      <xdr:spPr>
        <a:xfrm>
          <a:off x="14325111" y="135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72580</xdr:rowOff>
    </xdr:from>
    <xdr:to>
      <xdr:col>71</xdr:col>
      <xdr:colOff>177800</xdr:colOff>
      <xdr:row>78</xdr:row>
      <xdr:rowOff>139700</xdr:rowOff>
    </xdr:to>
    <xdr:cxnSp macro="">
      <xdr:nvCxnSpPr>
        <xdr:cNvPr id="639" name="直線コネクタ 638"/>
        <xdr:cNvCxnSpPr/>
      </xdr:nvCxnSpPr>
      <xdr:spPr>
        <a:xfrm>
          <a:off x="12814300" y="13445680"/>
          <a:ext cx="889000" cy="6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40" name="フローチャート: 判断 639"/>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xdr:rowOff>
    </xdr:from>
    <xdr:ext cx="534377" cy="259045"/>
    <xdr:sp macro="" textlink="">
      <xdr:nvSpPr>
        <xdr:cNvPr id="641" name="テキスト ボックス 640"/>
        <xdr:cNvSpPr txBox="1"/>
      </xdr:nvSpPr>
      <xdr:spPr>
        <a:xfrm>
          <a:off x="13436111" y="1321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50315</xdr:rowOff>
    </xdr:from>
    <xdr:to>
      <xdr:col>67</xdr:col>
      <xdr:colOff>101600</xdr:colOff>
      <xdr:row>78</xdr:row>
      <xdr:rowOff>151915</xdr:rowOff>
    </xdr:to>
    <xdr:sp macro="" textlink="">
      <xdr:nvSpPr>
        <xdr:cNvPr id="642" name="フローチャート: 判断 641"/>
        <xdr:cNvSpPr/>
      </xdr:nvSpPr>
      <xdr:spPr>
        <a:xfrm>
          <a:off x="12763500" y="134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143042</xdr:rowOff>
    </xdr:from>
    <xdr:ext cx="534377" cy="259045"/>
    <xdr:sp macro="" textlink="">
      <xdr:nvSpPr>
        <xdr:cNvPr id="643" name="テキスト ボックス 642"/>
        <xdr:cNvSpPr txBox="1"/>
      </xdr:nvSpPr>
      <xdr:spPr>
        <a:xfrm>
          <a:off x="12547111" y="1351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9" name="楕円 648"/>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26755</xdr:rowOff>
    </xdr:from>
    <xdr:ext cx="249299" cy="259045"/>
    <xdr:sp macro="" textlink="">
      <xdr:nvSpPr>
        <xdr:cNvPr id="650" name="災害復旧費該当値テキスト"/>
        <xdr:cNvSpPr txBox="1"/>
      </xdr:nvSpPr>
      <xdr:spPr>
        <a:xfrm>
          <a:off x="16370300" y="1339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151073</xdr:rowOff>
    </xdr:from>
    <xdr:to>
      <xdr:col>81</xdr:col>
      <xdr:colOff>101600</xdr:colOff>
      <xdr:row>78</xdr:row>
      <xdr:rowOff>81223</xdr:rowOff>
    </xdr:to>
    <xdr:sp macro="" textlink="">
      <xdr:nvSpPr>
        <xdr:cNvPr id="651" name="楕円 650"/>
        <xdr:cNvSpPr/>
      </xdr:nvSpPr>
      <xdr:spPr>
        <a:xfrm>
          <a:off x="15430500" y="1335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97750</xdr:rowOff>
    </xdr:from>
    <xdr:ext cx="534377" cy="259045"/>
    <xdr:sp macro="" textlink="">
      <xdr:nvSpPr>
        <xdr:cNvPr id="652" name="テキスト ボックス 651"/>
        <xdr:cNvSpPr txBox="1"/>
      </xdr:nvSpPr>
      <xdr:spPr>
        <a:xfrm>
          <a:off x="15214111" y="1312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45461</xdr:rowOff>
    </xdr:from>
    <xdr:to>
      <xdr:col>76</xdr:col>
      <xdr:colOff>165100</xdr:colOff>
      <xdr:row>78</xdr:row>
      <xdr:rowOff>147061</xdr:rowOff>
    </xdr:to>
    <xdr:sp macro="" textlink="">
      <xdr:nvSpPr>
        <xdr:cNvPr id="653" name="楕円 652"/>
        <xdr:cNvSpPr/>
      </xdr:nvSpPr>
      <xdr:spPr>
        <a:xfrm>
          <a:off x="14541500" y="1341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163588</xdr:rowOff>
    </xdr:from>
    <xdr:ext cx="534377" cy="259045"/>
    <xdr:sp macro="" textlink="">
      <xdr:nvSpPr>
        <xdr:cNvPr id="654" name="テキスト ボックス 653"/>
        <xdr:cNvSpPr txBox="1"/>
      </xdr:nvSpPr>
      <xdr:spPr>
        <a:xfrm>
          <a:off x="14325111" y="1319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5" name="楕円 654"/>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6" name="テキスト ボックス 655"/>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21780</xdr:rowOff>
    </xdr:from>
    <xdr:to>
      <xdr:col>67</xdr:col>
      <xdr:colOff>101600</xdr:colOff>
      <xdr:row>78</xdr:row>
      <xdr:rowOff>123380</xdr:rowOff>
    </xdr:to>
    <xdr:sp macro="" textlink="">
      <xdr:nvSpPr>
        <xdr:cNvPr id="657" name="楕円 656"/>
        <xdr:cNvSpPr/>
      </xdr:nvSpPr>
      <xdr:spPr>
        <a:xfrm>
          <a:off x="12763500" y="1339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139907</xdr:rowOff>
    </xdr:from>
    <xdr:ext cx="534377" cy="259045"/>
    <xdr:sp macro="" textlink="">
      <xdr:nvSpPr>
        <xdr:cNvPr id="658" name="テキスト ボックス 657"/>
        <xdr:cNvSpPr txBox="1"/>
      </xdr:nvSpPr>
      <xdr:spPr>
        <a:xfrm>
          <a:off x="12547111" y="131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82" name="直線コネクタ 681"/>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83" name="公債費最小値テキスト"/>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84" name="直線コネクタ 683"/>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85" name="公債費最大値テキスト"/>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6" name="直線コネクタ 685"/>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72706</xdr:rowOff>
    </xdr:from>
    <xdr:to>
      <xdr:col>85</xdr:col>
      <xdr:colOff>127000</xdr:colOff>
      <xdr:row>96</xdr:row>
      <xdr:rowOff>95622</xdr:rowOff>
    </xdr:to>
    <xdr:cxnSp macro="">
      <xdr:nvCxnSpPr>
        <xdr:cNvPr id="687" name="直線コネクタ 686"/>
        <xdr:cNvCxnSpPr/>
      </xdr:nvCxnSpPr>
      <xdr:spPr>
        <a:xfrm flipV="1">
          <a:off x="15481300" y="16531906"/>
          <a:ext cx="838200" cy="2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170595</xdr:rowOff>
    </xdr:from>
    <xdr:ext cx="599010" cy="259045"/>
    <xdr:sp macro="" textlink="">
      <xdr:nvSpPr>
        <xdr:cNvPr id="688" name="公債費平均値テキスト"/>
        <xdr:cNvSpPr txBox="1"/>
      </xdr:nvSpPr>
      <xdr:spPr>
        <a:xfrm>
          <a:off x="16370300" y="1662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9" name="フローチャート: 判断 688"/>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95622</xdr:rowOff>
    </xdr:from>
    <xdr:to>
      <xdr:col>81</xdr:col>
      <xdr:colOff>50800</xdr:colOff>
      <xdr:row>96</xdr:row>
      <xdr:rowOff>99419</xdr:rowOff>
    </xdr:to>
    <xdr:cxnSp macro="">
      <xdr:nvCxnSpPr>
        <xdr:cNvPr id="690" name="直線コネクタ 689"/>
        <xdr:cNvCxnSpPr/>
      </xdr:nvCxnSpPr>
      <xdr:spPr>
        <a:xfrm flipV="1">
          <a:off x="14592300" y="16554822"/>
          <a:ext cx="8890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91" name="フローチャート: 判断 690"/>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135683</xdr:rowOff>
    </xdr:from>
    <xdr:ext cx="599010" cy="259045"/>
    <xdr:sp macro="" textlink="">
      <xdr:nvSpPr>
        <xdr:cNvPr id="692" name="テキスト ボックス 691"/>
        <xdr:cNvSpPr txBox="1"/>
      </xdr:nvSpPr>
      <xdr:spPr>
        <a:xfrm>
          <a:off x="15181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96638</xdr:rowOff>
    </xdr:from>
    <xdr:to>
      <xdr:col>76</xdr:col>
      <xdr:colOff>114300</xdr:colOff>
      <xdr:row>96</xdr:row>
      <xdr:rowOff>99419</xdr:rowOff>
    </xdr:to>
    <xdr:cxnSp macro="">
      <xdr:nvCxnSpPr>
        <xdr:cNvPr id="693" name="直線コネクタ 692"/>
        <xdr:cNvCxnSpPr/>
      </xdr:nvCxnSpPr>
      <xdr:spPr>
        <a:xfrm>
          <a:off x="13703300" y="16555838"/>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94" name="フローチャート: 判断 693"/>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125066</xdr:rowOff>
    </xdr:from>
    <xdr:ext cx="599010" cy="259045"/>
    <xdr:sp macro="" textlink="">
      <xdr:nvSpPr>
        <xdr:cNvPr id="695" name="テキスト ボックス 694"/>
        <xdr:cNvSpPr txBox="1"/>
      </xdr:nvSpPr>
      <xdr:spPr>
        <a:xfrm>
          <a:off x="14292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75981</xdr:rowOff>
    </xdr:from>
    <xdr:to>
      <xdr:col>71</xdr:col>
      <xdr:colOff>177800</xdr:colOff>
      <xdr:row>96</xdr:row>
      <xdr:rowOff>96638</xdr:rowOff>
    </xdr:to>
    <xdr:cxnSp macro="">
      <xdr:nvCxnSpPr>
        <xdr:cNvPr id="696" name="直線コネクタ 695"/>
        <xdr:cNvCxnSpPr/>
      </xdr:nvCxnSpPr>
      <xdr:spPr>
        <a:xfrm>
          <a:off x="12814300" y="16535181"/>
          <a:ext cx="889000" cy="2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7" name="フローチャート: 判断 696"/>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8" name="テキスト ボックス 697"/>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107307</xdr:rowOff>
    </xdr:from>
    <xdr:to>
      <xdr:col>67</xdr:col>
      <xdr:colOff>101600</xdr:colOff>
      <xdr:row>98</xdr:row>
      <xdr:rowOff>37457</xdr:rowOff>
    </xdr:to>
    <xdr:sp macro="" textlink="">
      <xdr:nvSpPr>
        <xdr:cNvPr id="699" name="フローチャート: 判断 698"/>
        <xdr:cNvSpPr/>
      </xdr:nvSpPr>
      <xdr:spPr>
        <a:xfrm>
          <a:off x="12763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28584</xdr:rowOff>
    </xdr:from>
    <xdr:ext cx="599010" cy="259045"/>
    <xdr:sp macro="" textlink="">
      <xdr:nvSpPr>
        <xdr:cNvPr id="700" name="テキスト ボックス 699"/>
        <xdr:cNvSpPr txBox="1"/>
      </xdr:nvSpPr>
      <xdr:spPr>
        <a:xfrm>
          <a:off x="12514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21906</xdr:rowOff>
    </xdr:from>
    <xdr:to>
      <xdr:col>85</xdr:col>
      <xdr:colOff>177800</xdr:colOff>
      <xdr:row>96</xdr:row>
      <xdr:rowOff>123506</xdr:rowOff>
    </xdr:to>
    <xdr:sp macro="" textlink="">
      <xdr:nvSpPr>
        <xdr:cNvPr id="706" name="楕円 705"/>
        <xdr:cNvSpPr/>
      </xdr:nvSpPr>
      <xdr:spPr>
        <a:xfrm>
          <a:off x="16268700" y="1648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44783</xdr:rowOff>
    </xdr:from>
    <xdr:ext cx="599010" cy="259045"/>
    <xdr:sp macro="" textlink="">
      <xdr:nvSpPr>
        <xdr:cNvPr id="707" name="公債費該当値テキスト"/>
        <xdr:cNvSpPr txBox="1"/>
      </xdr:nvSpPr>
      <xdr:spPr>
        <a:xfrm>
          <a:off x="16370300" y="1633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44822</xdr:rowOff>
    </xdr:from>
    <xdr:to>
      <xdr:col>81</xdr:col>
      <xdr:colOff>101600</xdr:colOff>
      <xdr:row>96</xdr:row>
      <xdr:rowOff>146422</xdr:rowOff>
    </xdr:to>
    <xdr:sp macro="" textlink="">
      <xdr:nvSpPr>
        <xdr:cNvPr id="708" name="楕円 707"/>
        <xdr:cNvSpPr/>
      </xdr:nvSpPr>
      <xdr:spPr>
        <a:xfrm>
          <a:off x="15430500" y="1650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162949</xdr:rowOff>
    </xdr:from>
    <xdr:ext cx="599010" cy="259045"/>
    <xdr:sp macro="" textlink="">
      <xdr:nvSpPr>
        <xdr:cNvPr id="709" name="テキスト ボックス 708"/>
        <xdr:cNvSpPr txBox="1"/>
      </xdr:nvSpPr>
      <xdr:spPr>
        <a:xfrm>
          <a:off x="15181795" y="1627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48619</xdr:rowOff>
    </xdr:from>
    <xdr:to>
      <xdr:col>76</xdr:col>
      <xdr:colOff>165100</xdr:colOff>
      <xdr:row>96</xdr:row>
      <xdr:rowOff>150219</xdr:rowOff>
    </xdr:to>
    <xdr:sp macro="" textlink="">
      <xdr:nvSpPr>
        <xdr:cNvPr id="710" name="楕円 709"/>
        <xdr:cNvSpPr/>
      </xdr:nvSpPr>
      <xdr:spPr>
        <a:xfrm>
          <a:off x="14541500" y="1650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166746</xdr:rowOff>
    </xdr:from>
    <xdr:ext cx="599010" cy="259045"/>
    <xdr:sp macro="" textlink="">
      <xdr:nvSpPr>
        <xdr:cNvPr id="711" name="テキスト ボックス 710"/>
        <xdr:cNvSpPr txBox="1"/>
      </xdr:nvSpPr>
      <xdr:spPr>
        <a:xfrm>
          <a:off x="14292795" y="16283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45838</xdr:rowOff>
    </xdr:from>
    <xdr:to>
      <xdr:col>72</xdr:col>
      <xdr:colOff>38100</xdr:colOff>
      <xdr:row>96</xdr:row>
      <xdr:rowOff>147438</xdr:rowOff>
    </xdr:to>
    <xdr:sp macro="" textlink="">
      <xdr:nvSpPr>
        <xdr:cNvPr id="712" name="楕円 711"/>
        <xdr:cNvSpPr/>
      </xdr:nvSpPr>
      <xdr:spPr>
        <a:xfrm>
          <a:off x="13652500" y="16505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163965</xdr:rowOff>
    </xdr:from>
    <xdr:ext cx="599010" cy="259045"/>
    <xdr:sp macro="" textlink="">
      <xdr:nvSpPr>
        <xdr:cNvPr id="713" name="テキスト ボックス 712"/>
        <xdr:cNvSpPr txBox="1"/>
      </xdr:nvSpPr>
      <xdr:spPr>
        <a:xfrm>
          <a:off x="13403795" y="16280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25181</xdr:rowOff>
    </xdr:from>
    <xdr:to>
      <xdr:col>67</xdr:col>
      <xdr:colOff>101600</xdr:colOff>
      <xdr:row>96</xdr:row>
      <xdr:rowOff>126781</xdr:rowOff>
    </xdr:to>
    <xdr:sp macro="" textlink="">
      <xdr:nvSpPr>
        <xdr:cNvPr id="714" name="楕円 713"/>
        <xdr:cNvSpPr/>
      </xdr:nvSpPr>
      <xdr:spPr>
        <a:xfrm>
          <a:off x="12763500" y="1648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143308</xdr:rowOff>
    </xdr:from>
    <xdr:ext cx="599010" cy="259045"/>
    <xdr:sp macro="" textlink="">
      <xdr:nvSpPr>
        <xdr:cNvPr id="715" name="テキスト ボックス 714"/>
        <xdr:cNvSpPr txBox="1"/>
      </xdr:nvSpPr>
      <xdr:spPr>
        <a:xfrm>
          <a:off x="12514795" y="16259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35" name="テキスト ボックス 734"/>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9" name="直線コネクタ 738"/>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40" name="諸支出金最小値テキスト"/>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42" name="諸支出金最大値テキスト"/>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43" name="直線コネクタ 742"/>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45" name="諸支出金平均値テキスト"/>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6" name="フローチャート: 判断 745"/>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8" name="フローチャート: 判断 747"/>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9" name="テキスト ボックス 748"/>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51" name="フローチャート: 判断 750"/>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52" name="テキスト ボックス 751"/>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54" name="フローチャート: 判断 753"/>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55" name="テキスト ボックス 754"/>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147689</xdr:rowOff>
    </xdr:from>
    <xdr:to>
      <xdr:col>98</xdr:col>
      <xdr:colOff>38100</xdr:colOff>
      <xdr:row>39</xdr:row>
      <xdr:rowOff>77839</xdr:rowOff>
    </xdr:to>
    <xdr:sp macro="" textlink="">
      <xdr:nvSpPr>
        <xdr:cNvPr id="756" name="フローチャート: 判断 755"/>
        <xdr:cNvSpPr/>
      </xdr:nvSpPr>
      <xdr:spPr>
        <a:xfrm>
          <a:off x="18605500" y="6662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94365</xdr:rowOff>
    </xdr:from>
    <xdr:ext cx="469744" cy="259045"/>
    <xdr:sp macro="" textlink="">
      <xdr:nvSpPr>
        <xdr:cNvPr id="757" name="テキスト ボックス 756"/>
        <xdr:cNvSpPr txBox="1"/>
      </xdr:nvSpPr>
      <xdr:spPr>
        <a:xfrm>
          <a:off x="18421428" y="64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64" name="諸支出金該当値テキスト"/>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歳出の１人当たりのコストについては類似団体と比較しても財政規模が小さいことから、議会費、総務費、民生費、農林水産業費など大半の項目において類似団体を上回っている。総務費においては、ふるさと納税が前年度比で大きく減少したことから、それに係る費用についても減少している。</a:t>
          </a:r>
        </a:p>
        <a:p>
          <a:r>
            <a:rPr kumimoji="1" lang="ja-JP" altLang="en-US" sz="1300">
              <a:latin typeface="ＭＳ Ｐゴシック" panose="020B0600070205080204" pitchFamily="50" charset="-128"/>
              <a:ea typeface="ＭＳ Ｐゴシック" panose="020B0600070205080204" pitchFamily="50" charset="-128"/>
            </a:rPr>
            <a:t>今後、事業の実施の際にはできるだけ費用対効果を検証し、緊急性のない事業等はできるだけ抑制するとともに、実施の際には補助金等を活用し、後年に大きな負担を残さないよう努めるとともに、既存事業についても新たな財源の確保や経費の節減により財政の健全化に努めていく。</a:t>
          </a:r>
        </a:p>
        <a:p>
          <a:r>
            <a:rPr kumimoji="1" lang="ja-JP" altLang="en-US" sz="1300">
              <a:latin typeface="ＭＳ Ｐゴシック" panose="020B0600070205080204" pitchFamily="50" charset="-128"/>
              <a:ea typeface="ＭＳ Ｐゴシック" panose="020B0600070205080204" pitchFamily="50" charset="-128"/>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実質収支額は去年より減少し、去年に引き続き財政調整基金の大幅な取り崩しを行った。今後は特定目的基金による調整において対応することとなるが、補助金や交付税など国からの交付金の依存割合の高い当村にとっては、非常に厳しい財政事情が続くこととなる。</a:t>
          </a:r>
        </a:p>
        <a:p>
          <a:r>
            <a:rPr kumimoji="1" lang="ja-JP" altLang="en-US" sz="1400">
              <a:latin typeface="ＭＳ ゴシック" pitchFamily="49" charset="-128"/>
              <a:ea typeface="ＭＳ ゴシック" pitchFamily="49" charset="-128"/>
            </a:rPr>
            <a:t>　今後は歳出削減や事業の見直しに積極的に取り組み、新たな財源確保など財政の健全化を図るとともに、じゃばら産業や観光業などの活性化による自主財源の確保を図る。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和歌山県北山村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令和元年度現在まで計画的な予算編成及び特別会計への繰出を行い、適正な財政運営を前提としており、いずれの会計においても赤字額は発生しておらず、連結実質赤字比率は算出されていない。</a:t>
          </a:r>
        </a:p>
        <a:p>
          <a:r>
            <a:rPr kumimoji="1" lang="ja-JP" altLang="en-US" sz="1400">
              <a:latin typeface="ＭＳ ゴシック" pitchFamily="49" charset="-128"/>
              <a:ea typeface="ＭＳ ゴシック" pitchFamily="49" charset="-128"/>
            </a:rPr>
            <a:t>　今後も簡易水道事業の配水管の敷設替えなど老朽化した施設の更新費用の増加や、高齢化による医療費や介護給付費の増加が見込まれるなかで事業費の適正化を図り、健全な財政運営をおこなっていく。さらに今後も人口減少が続き、村税等の収入の増加は見込めないため、ふるさと納税の活用や、じゃばらの販売や観光事業等による自主財源の確保に努め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1683507</v>
      </c>
      <c r="BO4" s="431"/>
      <c r="BP4" s="431"/>
      <c r="BQ4" s="431"/>
      <c r="BR4" s="431"/>
      <c r="BS4" s="431"/>
      <c r="BT4" s="431"/>
      <c r="BU4" s="432"/>
      <c r="BV4" s="430">
        <v>2733642</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3.2</v>
      </c>
      <c r="CU4" s="437"/>
      <c r="CV4" s="437"/>
      <c r="CW4" s="437"/>
      <c r="CX4" s="437"/>
      <c r="CY4" s="437"/>
      <c r="CZ4" s="437"/>
      <c r="DA4" s="438"/>
      <c r="DB4" s="436">
        <v>9.5</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1529320</v>
      </c>
      <c r="BO5" s="468"/>
      <c r="BP5" s="468"/>
      <c r="BQ5" s="468"/>
      <c r="BR5" s="468"/>
      <c r="BS5" s="468"/>
      <c r="BT5" s="468"/>
      <c r="BU5" s="469"/>
      <c r="BV5" s="467">
        <v>2603316</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95.1</v>
      </c>
      <c r="CU5" s="465"/>
      <c r="CV5" s="465"/>
      <c r="CW5" s="465"/>
      <c r="CX5" s="465"/>
      <c r="CY5" s="465"/>
      <c r="CZ5" s="465"/>
      <c r="DA5" s="466"/>
      <c r="DB5" s="464">
        <v>97.3</v>
      </c>
      <c r="DC5" s="465"/>
      <c r="DD5" s="465"/>
      <c r="DE5" s="465"/>
      <c r="DF5" s="465"/>
      <c r="DG5" s="465"/>
      <c r="DH5" s="465"/>
      <c r="DI5" s="466"/>
      <c r="DJ5" s="186"/>
      <c r="DK5" s="186"/>
      <c r="DL5" s="186"/>
      <c r="DM5" s="186"/>
      <c r="DN5" s="186"/>
      <c r="DO5" s="186"/>
    </row>
    <row r="6" spans="1:119" ht="18.75" customHeight="1">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154187</v>
      </c>
      <c r="BO6" s="468"/>
      <c r="BP6" s="468"/>
      <c r="BQ6" s="468"/>
      <c r="BR6" s="468"/>
      <c r="BS6" s="468"/>
      <c r="BT6" s="468"/>
      <c r="BU6" s="469"/>
      <c r="BV6" s="467">
        <v>130326</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97.4</v>
      </c>
      <c r="CU6" s="505"/>
      <c r="CV6" s="505"/>
      <c r="CW6" s="505"/>
      <c r="CX6" s="505"/>
      <c r="CY6" s="505"/>
      <c r="CZ6" s="505"/>
      <c r="DA6" s="506"/>
      <c r="DB6" s="504">
        <v>100.7</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137730</v>
      </c>
      <c r="BO7" s="468"/>
      <c r="BP7" s="468"/>
      <c r="BQ7" s="468"/>
      <c r="BR7" s="468"/>
      <c r="BS7" s="468"/>
      <c r="BT7" s="468"/>
      <c r="BU7" s="469"/>
      <c r="BV7" s="467">
        <v>82710</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507983</v>
      </c>
      <c r="CU7" s="468"/>
      <c r="CV7" s="468"/>
      <c r="CW7" s="468"/>
      <c r="CX7" s="468"/>
      <c r="CY7" s="468"/>
      <c r="CZ7" s="468"/>
      <c r="DA7" s="469"/>
      <c r="DB7" s="467">
        <v>501099</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16457</v>
      </c>
      <c r="BO8" s="468"/>
      <c r="BP8" s="468"/>
      <c r="BQ8" s="468"/>
      <c r="BR8" s="468"/>
      <c r="BS8" s="468"/>
      <c r="BT8" s="468"/>
      <c r="BU8" s="469"/>
      <c r="BV8" s="467">
        <v>47616</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0.13</v>
      </c>
      <c r="CU8" s="508"/>
      <c r="CV8" s="508"/>
      <c r="CW8" s="508"/>
      <c r="CX8" s="508"/>
      <c r="CY8" s="508"/>
      <c r="CZ8" s="508"/>
      <c r="DA8" s="509"/>
      <c r="DB8" s="507">
        <v>0.12</v>
      </c>
      <c r="DC8" s="508"/>
      <c r="DD8" s="508"/>
      <c r="DE8" s="508"/>
      <c r="DF8" s="508"/>
      <c r="DG8" s="508"/>
      <c r="DH8" s="508"/>
      <c r="DI8" s="509"/>
      <c r="DJ8" s="186"/>
      <c r="DK8" s="186"/>
      <c r="DL8" s="186"/>
      <c r="DM8" s="186"/>
      <c r="DN8" s="186"/>
      <c r="DO8" s="186"/>
    </row>
    <row r="9" spans="1:119" ht="18.75" customHeight="1" thickBot="1">
      <c r="A9" s="187"/>
      <c r="B9" s="461" t="s">
        <v>112</v>
      </c>
      <c r="C9" s="462"/>
      <c r="D9" s="462"/>
      <c r="E9" s="462"/>
      <c r="F9" s="462"/>
      <c r="G9" s="462"/>
      <c r="H9" s="462"/>
      <c r="I9" s="462"/>
      <c r="J9" s="462"/>
      <c r="K9" s="510"/>
      <c r="L9" s="511" t="s">
        <v>113</v>
      </c>
      <c r="M9" s="512"/>
      <c r="N9" s="512"/>
      <c r="O9" s="512"/>
      <c r="P9" s="512"/>
      <c r="Q9" s="513"/>
      <c r="R9" s="514">
        <v>446</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116</v>
      </c>
      <c r="AV9" s="500"/>
      <c r="AW9" s="500"/>
      <c r="AX9" s="500"/>
      <c r="AY9" s="501" t="s">
        <v>117</v>
      </c>
      <c r="AZ9" s="502"/>
      <c r="BA9" s="502"/>
      <c r="BB9" s="502"/>
      <c r="BC9" s="502"/>
      <c r="BD9" s="502"/>
      <c r="BE9" s="502"/>
      <c r="BF9" s="502"/>
      <c r="BG9" s="502"/>
      <c r="BH9" s="502"/>
      <c r="BI9" s="502"/>
      <c r="BJ9" s="502"/>
      <c r="BK9" s="502"/>
      <c r="BL9" s="502"/>
      <c r="BM9" s="503"/>
      <c r="BN9" s="467">
        <v>-29159</v>
      </c>
      <c r="BO9" s="468"/>
      <c r="BP9" s="468"/>
      <c r="BQ9" s="468"/>
      <c r="BR9" s="468"/>
      <c r="BS9" s="468"/>
      <c r="BT9" s="468"/>
      <c r="BU9" s="469"/>
      <c r="BV9" s="467">
        <v>-13156</v>
      </c>
      <c r="BW9" s="468"/>
      <c r="BX9" s="468"/>
      <c r="BY9" s="468"/>
      <c r="BZ9" s="468"/>
      <c r="CA9" s="468"/>
      <c r="CB9" s="468"/>
      <c r="CC9" s="469"/>
      <c r="CD9" s="470" t="s">
        <v>118</v>
      </c>
      <c r="CE9" s="471"/>
      <c r="CF9" s="471"/>
      <c r="CG9" s="471"/>
      <c r="CH9" s="471"/>
      <c r="CI9" s="471"/>
      <c r="CJ9" s="471"/>
      <c r="CK9" s="471"/>
      <c r="CL9" s="471"/>
      <c r="CM9" s="471"/>
      <c r="CN9" s="471"/>
      <c r="CO9" s="471"/>
      <c r="CP9" s="471"/>
      <c r="CQ9" s="471"/>
      <c r="CR9" s="471"/>
      <c r="CS9" s="472"/>
      <c r="CT9" s="464">
        <v>10.5</v>
      </c>
      <c r="CU9" s="465"/>
      <c r="CV9" s="465"/>
      <c r="CW9" s="465"/>
      <c r="CX9" s="465"/>
      <c r="CY9" s="465"/>
      <c r="CZ9" s="465"/>
      <c r="DA9" s="466"/>
      <c r="DB9" s="464">
        <v>12</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119</v>
      </c>
      <c r="M10" s="497"/>
      <c r="N10" s="497"/>
      <c r="O10" s="497"/>
      <c r="P10" s="497"/>
      <c r="Q10" s="498"/>
      <c r="R10" s="518">
        <v>486</v>
      </c>
      <c r="S10" s="519"/>
      <c r="T10" s="519"/>
      <c r="U10" s="519"/>
      <c r="V10" s="520"/>
      <c r="W10" s="455"/>
      <c r="X10" s="456"/>
      <c r="Y10" s="456"/>
      <c r="Z10" s="456"/>
      <c r="AA10" s="456"/>
      <c r="AB10" s="456"/>
      <c r="AC10" s="456"/>
      <c r="AD10" s="456"/>
      <c r="AE10" s="456"/>
      <c r="AF10" s="456"/>
      <c r="AG10" s="456"/>
      <c r="AH10" s="456"/>
      <c r="AI10" s="456"/>
      <c r="AJ10" s="456"/>
      <c r="AK10" s="456"/>
      <c r="AL10" s="459"/>
      <c r="AM10" s="496" t="s">
        <v>120</v>
      </c>
      <c r="AN10" s="497"/>
      <c r="AO10" s="497"/>
      <c r="AP10" s="497"/>
      <c r="AQ10" s="497"/>
      <c r="AR10" s="497"/>
      <c r="AS10" s="497"/>
      <c r="AT10" s="498"/>
      <c r="AU10" s="499" t="s">
        <v>121</v>
      </c>
      <c r="AV10" s="500"/>
      <c r="AW10" s="500"/>
      <c r="AX10" s="500"/>
      <c r="AY10" s="501" t="s">
        <v>122</v>
      </c>
      <c r="AZ10" s="502"/>
      <c r="BA10" s="502"/>
      <c r="BB10" s="502"/>
      <c r="BC10" s="502"/>
      <c r="BD10" s="502"/>
      <c r="BE10" s="502"/>
      <c r="BF10" s="502"/>
      <c r="BG10" s="502"/>
      <c r="BH10" s="502"/>
      <c r="BI10" s="502"/>
      <c r="BJ10" s="502"/>
      <c r="BK10" s="502"/>
      <c r="BL10" s="502"/>
      <c r="BM10" s="503"/>
      <c r="BN10" s="467">
        <v>98</v>
      </c>
      <c r="BO10" s="468"/>
      <c r="BP10" s="468"/>
      <c r="BQ10" s="468"/>
      <c r="BR10" s="468"/>
      <c r="BS10" s="468"/>
      <c r="BT10" s="468"/>
      <c r="BU10" s="469"/>
      <c r="BV10" s="467">
        <v>56</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124</v>
      </c>
      <c r="M11" s="522"/>
      <c r="N11" s="522"/>
      <c r="O11" s="522"/>
      <c r="P11" s="522"/>
      <c r="Q11" s="523"/>
      <c r="R11" s="524" t="s">
        <v>125</v>
      </c>
      <c r="S11" s="525"/>
      <c r="T11" s="525"/>
      <c r="U11" s="525"/>
      <c r="V11" s="526"/>
      <c r="W11" s="455"/>
      <c r="X11" s="456"/>
      <c r="Y11" s="456"/>
      <c r="Z11" s="456"/>
      <c r="AA11" s="456"/>
      <c r="AB11" s="456"/>
      <c r="AC11" s="456"/>
      <c r="AD11" s="456"/>
      <c r="AE11" s="456"/>
      <c r="AF11" s="456"/>
      <c r="AG11" s="456"/>
      <c r="AH11" s="456"/>
      <c r="AI11" s="456"/>
      <c r="AJ11" s="456"/>
      <c r="AK11" s="456"/>
      <c r="AL11" s="459"/>
      <c r="AM11" s="496" t="s">
        <v>126</v>
      </c>
      <c r="AN11" s="497"/>
      <c r="AO11" s="497"/>
      <c r="AP11" s="497"/>
      <c r="AQ11" s="497"/>
      <c r="AR11" s="497"/>
      <c r="AS11" s="497"/>
      <c r="AT11" s="498"/>
      <c r="AU11" s="499" t="s">
        <v>127</v>
      </c>
      <c r="AV11" s="500"/>
      <c r="AW11" s="500"/>
      <c r="AX11" s="500"/>
      <c r="AY11" s="501" t="s">
        <v>128</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129</v>
      </c>
      <c r="CE11" s="471"/>
      <c r="CF11" s="471"/>
      <c r="CG11" s="471"/>
      <c r="CH11" s="471"/>
      <c r="CI11" s="471"/>
      <c r="CJ11" s="471"/>
      <c r="CK11" s="471"/>
      <c r="CL11" s="471"/>
      <c r="CM11" s="471"/>
      <c r="CN11" s="471"/>
      <c r="CO11" s="471"/>
      <c r="CP11" s="471"/>
      <c r="CQ11" s="471"/>
      <c r="CR11" s="471"/>
      <c r="CS11" s="472"/>
      <c r="CT11" s="507" t="s">
        <v>130</v>
      </c>
      <c r="CU11" s="508"/>
      <c r="CV11" s="508"/>
      <c r="CW11" s="508"/>
      <c r="CX11" s="508"/>
      <c r="CY11" s="508"/>
      <c r="CZ11" s="508"/>
      <c r="DA11" s="509"/>
      <c r="DB11" s="507" t="s">
        <v>131</v>
      </c>
      <c r="DC11" s="508"/>
      <c r="DD11" s="508"/>
      <c r="DE11" s="508"/>
      <c r="DF11" s="508"/>
      <c r="DG11" s="508"/>
      <c r="DH11" s="508"/>
      <c r="DI11" s="509"/>
      <c r="DJ11" s="186"/>
      <c r="DK11" s="186"/>
      <c r="DL11" s="186"/>
      <c r="DM11" s="186"/>
      <c r="DN11" s="186"/>
      <c r="DO11" s="186"/>
    </row>
    <row r="12" spans="1:119" ht="18.75" customHeight="1">
      <c r="A12" s="187"/>
      <c r="B12" s="527" t="s">
        <v>132</v>
      </c>
      <c r="C12" s="528"/>
      <c r="D12" s="528"/>
      <c r="E12" s="528"/>
      <c r="F12" s="528"/>
      <c r="G12" s="528"/>
      <c r="H12" s="528"/>
      <c r="I12" s="528"/>
      <c r="J12" s="528"/>
      <c r="K12" s="529"/>
      <c r="L12" s="536" t="s">
        <v>133</v>
      </c>
      <c r="M12" s="537"/>
      <c r="N12" s="537"/>
      <c r="O12" s="537"/>
      <c r="P12" s="537"/>
      <c r="Q12" s="538"/>
      <c r="R12" s="539">
        <v>434</v>
      </c>
      <c r="S12" s="540"/>
      <c r="T12" s="540"/>
      <c r="U12" s="540"/>
      <c r="V12" s="541"/>
      <c r="W12" s="542" t="s">
        <v>1</v>
      </c>
      <c r="X12" s="500"/>
      <c r="Y12" s="500"/>
      <c r="Z12" s="500"/>
      <c r="AA12" s="500"/>
      <c r="AB12" s="543"/>
      <c r="AC12" s="544" t="s">
        <v>134</v>
      </c>
      <c r="AD12" s="545"/>
      <c r="AE12" s="545"/>
      <c r="AF12" s="545"/>
      <c r="AG12" s="546"/>
      <c r="AH12" s="544" t="s">
        <v>135</v>
      </c>
      <c r="AI12" s="545"/>
      <c r="AJ12" s="545"/>
      <c r="AK12" s="545"/>
      <c r="AL12" s="547"/>
      <c r="AM12" s="496" t="s">
        <v>136</v>
      </c>
      <c r="AN12" s="497"/>
      <c r="AO12" s="497"/>
      <c r="AP12" s="497"/>
      <c r="AQ12" s="497"/>
      <c r="AR12" s="497"/>
      <c r="AS12" s="497"/>
      <c r="AT12" s="498"/>
      <c r="AU12" s="499" t="s">
        <v>137</v>
      </c>
      <c r="AV12" s="500"/>
      <c r="AW12" s="500"/>
      <c r="AX12" s="500"/>
      <c r="AY12" s="501" t="s">
        <v>138</v>
      </c>
      <c r="AZ12" s="502"/>
      <c r="BA12" s="502"/>
      <c r="BB12" s="502"/>
      <c r="BC12" s="502"/>
      <c r="BD12" s="502"/>
      <c r="BE12" s="502"/>
      <c r="BF12" s="502"/>
      <c r="BG12" s="502"/>
      <c r="BH12" s="502"/>
      <c r="BI12" s="502"/>
      <c r="BJ12" s="502"/>
      <c r="BK12" s="502"/>
      <c r="BL12" s="502"/>
      <c r="BM12" s="503"/>
      <c r="BN12" s="467">
        <v>230000</v>
      </c>
      <c r="BO12" s="468"/>
      <c r="BP12" s="468"/>
      <c r="BQ12" s="468"/>
      <c r="BR12" s="468"/>
      <c r="BS12" s="468"/>
      <c r="BT12" s="468"/>
      <c r="BU12" s="469"/>
      <c r="BV12" s="467">
        <v>157000</v>
      </c>
      <c r="BW12" s="468"/>
      <c r="BX12" s="468"/>
      <c r="BY12" s="468"/>
      <c r="BZ12" s="468"/>
      <c r="CA12" s="468"/>
      <c r="CB12" s="468"/>
      <c r="CC12" s="469"/>
      <c r="CD12" s="470" t="s">
        <v>139</v>
      </c>
      <c r="CE12" s="471"/>
      <c r="CF12" s="471"/>
      <c r="CG12" s="471"/>
      <c r="CH12" s="471"/>
      <c r="CI12" s="471"/>
      <c r="CJ12" s="471"/>
      <c r="CK12" s="471"/>
      <c r="CL12" s="471"/>
      <c r="CM12" s="471"/>
      <c r="CN12" s="471"/>
      <c r="CO12" s="471"/>
      <c r="CP12" s="471"/>
      <c r="CQ12" s="471"/>
      <c r="CR12" s="471"/>
      <c r="CS12" s="472"/>
      <c r="CT12" s="507" t="s">
        <v>140</v>
      </c>
      <c r="CU12" s="508"/>
      <c r="CV12" s="508"/>
      <c r="CW12" s="508"/>
      <c r="CX12" s="508"/>
      <c r="CY12" s="508"/>
      <c r="CZ12" s="508"/>
      <c r="DA12" s="509"/>
      <c r="DB12" s="507" t="s">
        <v>130</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141</v>
      </c>
      <c r="N13" s="559"/>
      <c r="O13" s="559"/>
      <c r="P13" s="559"/>
      <c r="Q13" s="560"/>
      <c r="R13" s="551">
        <v>434</v>
      </c>
      <c r="S13" s="552"/>
      <c r="T13" s="552"/>
      <c r="U13" s="552"/>
      <c r="V13" s="553"/>
      <c r="W13" s="483" t="s">
        <v>142</v>
      </c>
      <c r="X13" s="484"/>
      <c r="Y13" s="484"/>
      <c r="Z13" s="484"/>
      <c r="AA13" s="484"/>
      <c r="AB13" s="474"/>
      <c r="AC13" s="518">
        <v>20</v>
      </c>
      <c r="AD13" s="519"/>
      <c r="AE13" s="519"/>
      <c r="AF13" s="519"/>
      <c r="AG13" s="561"/>
      <c r="AH13" s="518">
        <v>13</v>
      </c>
      <c r="AI13" s="519"/>
      <c r="AJ13" s="519"/>
      <c r="AK13" s="519"/>
      <c r="AL13" s="520"/>
      <c r="AM13" s="496" t="s">
        <v>143</v>
      </c>
      <c r="AN13" s="497"/>
      <c r="AO13" s="497"/>
      <c r="AP13" s="497"/>
      <c r="AQ13" s="497"/>
      <c r="AR13" s="497"/>
      <c r="AS13" s="497"/>
      <c r="AT13" s="498"/>
      <c r="AU13" s="499" t="s">
        <v>116</v>
      </c>
      <c r="AV13" s="500"/>
      <c r="AW13" s="500"/>
      <c r="AX13" s="500"/>
      <c r="AY13" s="501" t="s">
        <v>144</v>
      </c>
      <c r="AZ13" s="502"/>
      <c r="BA13" s="502"/>
      <c r="BB13" s="502"/>
      <c r="BC13" s="502"/>
      <c r="BD13" s="502"/>
      <c r="BE13" s="502"/>
      <c r="BF13" s="502"/>
      <c r="BG13" s="502"/>
      <c r="BH13" s="502"/>
      <c r="BI13" s="502"/>
      <c r="BJ13" s="502"/>
      <c r="BK13" s="502"/>
      <c r="BL13" s="502"/>
      <c r="BM13" s="503"/>
      <c r="BN13" s="467">
        <v>-259061</v>
      </c>
      <c r="BO13" s="468"/>
      <c r="BP13" s="468"/>
      <c r="BQ13" s="468"/>
      <c r="BR13" s="468"/>
      <c r="BS13" s="468"/>
      <c r="BT13" s="468"/>
      <c r="BU13" s="469"/>
      <c r="BV13" s="467">
        <v>-170100</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4.2</v>
      </c>
      <c r="CU13" s="465"/>
      <c r="CV13" s="465"/>
      <c r="CW13" s="465"/>
      <c r="CX13" s="465"/>
      <c r="CY13" s="465"/>
      <c r="CZ13" s="465"/>
      <c r="DA13" s="466"/>
      <c r="DB13" s="464">
        <v>2.8</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146</v>
      </c>
      <c r="M14" s="549"/>
      <c r="N14" s="549"/>
      <c r="O14" s="549"/>
      <c r="P14" s="549"/>
      <c r="Q14" s="550"/>
      <c r="R14" s="551">
        <v>436</v>
      </c>
      <c r="S14" s="552"/>
      <c r="T14" s="552"/>
      <c r="U14" s="552"/>
      <c r="V14" s="553"/>
      <c r="W14" s="457"/>
      <c r="X14" s="458"/>
      <c r="Y14" s="458"/>
      <c r="Z14" s="458"/>
      <c r="AA14" s="458"/>
      <c r="AB14" s="447"/>
      <c r="AC14" s="554">
        <v>11.6</v>
      </c>
      <c r="AD14" s="555"/>
      <c r="AE14" s="555"/>
      <c r="AF14" s="555"/>
      <c r="AG14" s="556"/>
      <c r="AH14" s="554">
        <v>8.1999999999999993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t="s">
        <v>131</v>
      </c>
      <c r="CU14" s="566"/>
      <c r="CV14" s="566"/>
      <c r="CW14" s="566"/>
      <c r="CX14" s="566"/>
      <c r="CY14" s="566"/>
      <c r="CZ14" s="566"/>
      <c r="DA14" s="567"/>
      <c r="DB14" s="565" t="s">
        <v>131</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148</v>
      </c>
      <c r="N15" s="559"/>
      <c r="O15" s="559"/>
      <c r="P15" s="559"/>
      <c r="Q15" s="560"/>
      <c r="R15" s="551">
        <v>436</v>
      </c>
      <c r="S15" s="552"/>
      <c r="T15" s="552"/>
      <c r="U15" s="552"/>
      <c r="V15" s="553"/>
      <c r="W15" s="483" t="s">
        <v>149</v>
      </c>
      <c r="X15" s="484"/>
      <c r="Y15" s="484"/>
      <c r="Z15" s="484"/>
      <c r="AA15" s="484"/>
      <c r="AB15" s="474"/>
      <c r="AC15" s="518">
        <v>31</v>
      </c>
      <c r="AD15" s="519"/>
      <c r="AE15" s="519"/>
      <c r="AF15" s="519"/>
      <c r="AG15" s="561"/>
      <c r="AH15" s="518">
        <v>28</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67705</v>
      </c>
      <c r="BO15" s="431"/>
      <c r="BP15" s="431"/>
      <c r="BQ15" s="431"/>
      <c r="BR15" s="431"/>
      <c r="BS15" s="431"/>
      <c r="BT15" s="431"/>
      <c r="BU15" s="432"/>
      <c r="BV15" s="430">
        <v>65289</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17.899999999999999</v>
      </c>
      <c r="AD16" s="555"/>
      <c r="AE16" s="555"/>
      <c r="AF16" s="555"/>
      <c r="AG16" s="556"/>
      <c r="AH16" s="554">
        <v>17.600000000000001</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479385</v>
      </c>
      <c r="BO16" s="468"/>
      <c r="BP16" s="468"/>
      <c r="BQ16" s="468"/>
      <c r="BR16" s="468"/>
      <c r="BS16" s="468"/>
      <c r="BT16" s="468"/>
      <c r="BU16" s="469"/>
      <c r="BV16" s="467">
        <v>466946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155</v>
      </c>
      <c r="N17" s="575"/>
      <c r="O17" s="575"/>
      <c r="P17" s="575"/>
      <c r="Q17" s="576"/>
      <c r="R17" s="571" t="s">
        <v>153</v>
      </c>
      <c r="S17" s="572"/>
      <c r="T17" s="572"/>
      <c r="U17" s="572"/>
      <c r="V17" s="573"/>
      <c r="W17" s="483" t="s">
        <v>156</v>
      </c>
      <c r="X17" s="484"/>
      <c r="Y17" s="484"/>
      <c r="Z17" s="484"/>
      <c r="AA17" s="484"/>
      <c r="AB17" s="474"/>
      <c r="AC17" s="518">
        <v>122</v>
      </c>
      <c r="AD17" s="519"/>
      <c r="AE17" s="519"/>
      <c r="AF17" s="519"/>
      <c r="AG17" s="561"/>
      <c r="AH17" s="518">
        <v>118</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84376</v>
      </c>
      <c r="BO17" s="468"/>
      <c r="BP17" s="468"/>
      <c r="BQ17" s="468"/>
      <c r="BR17" s="468"/>
      <c r="BS17" s="468"/>
      <c r="BT17" s="468"/>
      <c r="BU17" s="469"/>
      <c r="BV17" s="467">
        <v>82356</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158</v>
      </c>
      <c r="C18" s="510"/>
      <c r="D18" s="510"/>
      <c r="E18" s="582"/>
      <c r="F18" s="582"/>
      <c r="G18" s="582"/>
      <c r="H18" s="582"/>
      <c r="I18" s="582"/>
      <c r="J18" s="582"/>
      <c r="K18" s="582"/>
      <c r="L18" s="583">
        <v>48.2</v>
      </c>
      <c r="M18" s="583"/>
      <c r="N18" s="583"/>
      <c r="O18" s="583"/>
      <c r="P18" s="583"/>
      <c r="Q18" s="583"/>
      <c r="R18" s="584"/>
      <c r="S18" s="584"/>
      <c r="T18" s="584"/>
      <c r="U18" s="584"/>
      <c r="V18" s="585"/>
      <c r="W18" s="485"/>
      <c r="X18" s="486"/>
      <c r="Y18" s="486"/>
      <c r="Z18" s="486"/>
      <c r="AA18" s="486"/>
      <c r="AB18" s="477"/>
      <c r="AC18" s="586">
        <v>70.5</v>
      </c>
      <c r="AD18" s="587"/>
      <c r="AE18" s="587"/>
      <c r="AF18" s="587"/>
      <c r="AG18" s="588"/>
      <c r="AH18" s="586">
        <v>74.2</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493293</v>
      </c>
      <c r="BO18" s="468"/>
      <c r="BP18" s="468"/>
      <c r="BQ18" s="468"/>
      <c r="BR18" s="468"/>
      <c r="BS18" s="468"/>
      <c r="BT18" s="468"/>
      <c r="BU18" s="469"/>
      <c r="BV18" s="467">
        <v>497869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160</v>
      </c>
      <c r="C19" s="510"/>
      <c r="D19" s="510"/>
      <c r="E19" s="582"/>
      <c r="F19" s="582"/>
      <c r="G19" s="582"/>
      <c r="H19" s="582"/>
      <c r="I19" s="582"/>
      <c r="J19" s="582"/>
      <c r="K19" s="582"/>
      <c r="L19" s="590">
        <v>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1058312</v>
      </c>
      <c r="BO19" s="468"/>
      <c r="BP19" s="468"/>
      <c r="BQ19" s="468"/>
      <c r="BR19" s="468"/>
      <c r="BS19" s="468"/>
      <c r="BT19" s="468"/>
      <c r="BU19" s="469"/>
      <c r="BV19" s="467">
        <v>883397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162</v>
      </c>
      <c r="C20" s="510"/>
      <c r="D20" s="510"/>
      <c r="E20" s="582"/>
      <c r="F20" s="582"/>
      <c r="G20" s="582"/>
      <c r="H20" s="582"/>
      <c r="I20" s="582"/>
      <c r="J20" s="582"/>
      <c r="K20" s="582"/>
      <c r="L20" s="590">
        <v>239</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1430638</v>
      </c>
      <c r="BO23" s="468"/>
      <c r="BP23" s="468"/>
      <c r="BQ23" s="468"/>
      <c r="BR23" s="468"/>
      <c r="BS23" s="468"/>
      <c r="BT23" s="468"/>
      <c r="BU23" s="469"/>
      <c r="BV23" s="467">
        <v>1433728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171</v>
      </c>
      <c r="F24" s="497"/>
      <c r="G24" s="497"/>
      <c r="H24" s="497"/>
      <c r="I24" s="497"/>
      <c r="J24" s="497"/>
      <c r="K24" s="498"/>
      <c r="L24" s="518">
        <v>1</v>
      </c>
      <c r="M24" s="519"/>
      <c r="N24" s="519"/>
      <c r="O24" s="519"/>
      <c r="P24" s="561"/>
      <c r="Q24" s="518">
        <v>5500</v>
      </c>
      <c r="R24" s="519"/>
      <c r="S24" s="519"/>
      <c r="T24" s="519"/>
      <c r="U24" s="519"/>
      <c r="V24" s="561"/>
      <c r="W24" s="620"/>
      <c r="X24" s="608"/>
      <c r="Y24" s="609"/>
      <c r="Z24" s="517" t="s">
        <v>172</v>
      </c>
      <c r="AA24" s="497"/>
      <c r="AB24" s="497"/>
      <c r="AC24" s="497"/>
      <c r="AD24" s="497"/>
      <c r="AE24" s="497"/>
      <c r="AF24" s="497"/>
      <c r="AG24" s="498"/>
      <c r="AH24" s="518">
        <v>19</v>
      </c>
      <c r="AI24" s="519"/>
      <c r="AJ24" s="519"/>
      <c r="AK24" s="519"/>
      <c r="AL24" s="561"/>
      <c r="AM24" s="518">
        <v>56791</v>
      </c>
      <c r="AN24" s="519"/>
      <c r="AO24" s="519"/>
      <c r="AP24" s="519"/>
      <c r="AQ24" s="519"/>
      <c r="AR24" s="561"/>
      <c r="AS24" s="518">
        <v>2989</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976201</v>
      </c>
      <c r="BO24" s="468"/>
      <c r="BP24" s="468"/>
      <c r="BQ24" s="468"/>
      <c r="BR24" s="468"/>
      <c r="BS24" s="468"/>
      <c r="BT24" s="468"/>
      <c r="BU24" s="469"/>
      <c r="BV24" s="467">
        <v>947813</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174</v>
      </c>
      <c r="F25" s="497"/>
      <c r="G25" s="497"/>
      <c r="H25" s="497"/>
      <c r="I25" s="497"/>
      <c r="J25" s="497"/>
      <c r="K25" s="498"/>
      <c r="L25" s="518" t="s">
        <v>140</v>
      </c>
      <c r="M25" s="519"/>
      <c r="N25" s="519"/>
      <c r="O25" s="519"/>
      <c r="P25" s="561"/>
      <c r="Q25" s="518" t="s">
        <v>140</v>
      </c>
      <c r="R25" s="519"/>
      <c r="S25" s="519"/>
      <c r="T25" s="519"/>
      <c r="U25" s="519"/>
      <c r="V25" s="561"/>
      <c r="W25" s="620"/>
      <c r="X25" s="608"/>
      <c r="Y25" s="609"/>
      <c r="Z25" s="517" t="s">
        <v>175</v>
      </c>
      <c r="AA25" s="497"/>
      <c r="AB25" s="497"/>
      <c r="AC25" s="497"/>
      <c r="AD25" s="497"/>
      <c r="AE25" s="497"/>
      <c r="AF25" s="497"/>
      <c r="AG25" s="498"/>
      <c r="AH25" s="518" t="s">
        <v>140</v>
      </c>
      <c r="AI25" s="519"/>
      <c r="AJ25" s="519"/>
      <c r="AK25" s="519"/>
      <c r="AL25" s="561"/>
      <c r="AM25" s="518" t="s">
        <v>140</v>
      </c>
      <c r="AN25" s="519"/>
      <c r="AO25" s="519"/>
      <c r="AP25" s="519"/>
      <c r="AQ25" s="519"/>
      <c r="AR25" s="561"/>
      <c r="AS25" s="518" t="s">
        <v>140</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t="s">
        <v>140</v>
      </c>
      <c r="BO25" s="431"/>
      <c r="BP25" s="431"/>
      <c r="BQ25" s="431"/>
      <c r="BR25" s="431"/>
      <c r="BS25" s="431"/>
      <c r="BT25" s="431"/>
      <c r="BU25" s="432"/>
      <c r="BV25" s="430" t="s">
        <v>140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177</v>
      </c>
      <c r="F26" s="497"/>
      <c r="G26" s="497"/>
      <c r="H26" s="497"/>
      <c r="I26" s="497"/>
      <c r="J26" s="497"/>
      <c r="K26" s="498"/>
      <c r="L26" s="518">
        <v>1</v>
      </c>
      <c r="M26" s="519"/>
      <c r="N26" s="519"/>
      <c r="O26" s="519"/>
      <c r="P26" s="561"/>
      <c r="Q26" s="518">
        <v>4500</v>
      </c>
      <c r="R26" s="519"/>
      <c r="S26" s="519"/>
      <c r="T26" s="519"/>
      <c r="U26" s="519"/>
      <c r="V26" s="561"/>
      <c r="W26" s="620"/>
      <c r="X26" s="608"/>
      <c r="Y26" s="609"/>
      <c r="Z26" s="517" t="s">
        <v>178</v>
      </c>
      <c r="AA26" s="630"/>
      <c r="AB26" s="630"/>
      <c r="AC26" s="630"/>
      <c r="AD26" s="630"/>
      <c r="AE26" s="630"/>
      <c r="AF26" s="630"/>
      <c r="AG26" s="631"/>
      <c r="AH26" s="518" t="s">
        <v>140</v>
      </c>
      <c r="AI26" s="519"/>
      <c r="AJ26" s="519"/>
      <c r="AK26" s="519"/>
      <c r="AL26" s="561"/>
      <c r="AM26" s="518" t="s">
        <v>140</v>
      </c>
      <c r="AN26" s="519"/>
      <c r="AO26" s="519"/>
      <c r="AP26" s="519"/>
      <c r="AQ26" s="519"/>
      <c r="AR26" s="561"/>
      <c r="AS26" s="518" t="s">
        <v>140</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140</v>
      </c>
      <c r="BO26" s="468"/>
      <c r="BP26" s="468"/>
      <c r="BQ26" s="468"/>
      <c r="BR26" s="468"/>
      <c r="BS26" s="468"/>
      <c r="BT26" s="468"/>
      <c r="BU26" s="469"/>
      <c r="BV26" s="467" t="s">
        <v>140</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180</v>
      </c>
      <c r="F27" s="497"/>
      <c r="G27" s="497"/>
      <c r="H27" s="497"/>
      <c r="I27" s="497"/>
      <c r="J27" s="497"/>
      <c r="K27" s="498"/>
      <c r="L27" s="518">
        <v>1</v>
      </c>
      <c r="M27" s="519"/>
      <c r="N27" s="519"/>
      <c r="O27" s="519"/>
      <c r="P27" s="561"/>
      <c r="Q27" s="518">
        <v>2450</v>
      </c>
      <c r="R27" s="519"/>
      <c r="S27" s="519"/>
      <c r="T27" s="519"/>
      <c r="U27" s="519"/>
      <c r="V27" s="561"/>
      <c r="W27" s="620"/>
      <c r="X27" s="608"/>
      <c r="Y27" s="609"/>
      <c r="Z27" s="517" t="s">
        <v>181</v>
      </c>
      <c r="AA27" s="497"/>
      <c r="AB27" s="497"/>
      <c r="AC27" s="497"/>
      <c r="AD27" s="497"/>
      <c r="AE27" s="497"/>
      <c r="AF27" s="497"/>
      <c r="AG27" s="498"/>
      <c r="AH27" s="518" t="s">
        <v>140</v>
      </c>
      <c r="AI27" s="519"/>
      <c r="AJ27" s="519"/>
      <c r="AK27" s="519"/>
      <c r="AL27" s="561"/>
      <c r="AM27" s="518" t="s">
        <v>140</v>
      </c>
      <c r="AN27" s="519"/>
      <c r="AO27" s="519"/>
      <c r="AP27" s="519"/>
      <c r="AQ27" s="519"/>
      <c r="AR27" s="561"/>
      <c r="AS27" s="518" t="s">
        <v>140</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25956</v>
      </c>
      <c r="BO27" s="644"/>
      <c r="BP27" s="644"/>
      <c r="BQ27" s="644"/>
      <c r="BR27" s="644"/>
      <c r="BS27" s="644"/>
      <c r="BT27" s="644"/>
      <c r="BU27" s="645"/>
      <c r="BV27" s="643">
        <v>25953</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183</v>
      </c>
      <c r="F28" s="497"/>
      <c r="G28" s="497"/>
      <c r="H28" s="497"/>
      <c r="I28" s="497"/>
      <c r="J28" s="497"/>
      <c r="K28" s="498"/>
      <c r="L28" s="518">
        <v>1</v>
      </c>
      <c r="M28" s="519"/>
      <c r="N28" s="519"/>
      <c r="O28" s="519"/>
      <c r="P28" s="561"/>
      <c r="Q28" s="518">
        <v>1900</v>
      </c>
      <c r="R28" s="519"/>
      <c r="S28" s="519"/>
      <c r="T28" s="519"/>
      <c r="U28" s="519"/>
      <c r="V28" s="561"/>
      <c r="W28" s="620"/>
      <c r="X28" s="608"/>
      <c r="Y28" s="609"/>
      <c r="Z28" s="517" t="s">
        <v>184</v>
      </c>
      <c r="AA28" s="497"/>
      <c r="AB28" s="497"/>
      <c r="AC28" s="497"/>
      <c r="AD28" s="497"/>
      <c r="AE28" s="497"/>
      <c r="AF28" s="497"/>
      <c r="AG28" s="498"/>
      <c r="AH28" s="518" t="s">
        <v>140</v>
      </c>
      <c r="AI28" s="519"/>
      <c r="AJ28" s="519"/>
      <c r="AK28" s="519"/>
      <c r="AL28" s="561"/>
      <c r="AM28" s="518" t="s">
        <v>140</v>
      </c>
      <c r="AN28" s="519"/>
      <c r="AO28" s="519"/>
      <c r="AP28" s="519"/>
      <c r="AQ28" s="519"/>
      <c r="AR28" s="561"/>
      <c r="AS28" s="518" t="s">
        <v>140</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282338</v>
      </c>
      <c r="BO28" s="431"/>
      <c r="BP28" s="431"/>
      <c r="BQ28" s="431"/>
      <c r="BR28" s="431"/>
      <c r="BS28" s="431"/>
      <c r="BT28" s="431"/>
      <c r="BU28" s="432"/>
      <c r="BV28" s="430">
        <v>512240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186</v>
      </c>
      <c r="F29" s="497"/>
      <c r="G29" s="497"/>
      <c r="H29" s="497"/>
      <c r="I29" s="497"/>
      <c r="J29" s="497"/>
      <c r="K29" s="498"/>
      <c r="L29" s="518">
        <v>3</v>
      </c>
      <c r="M29" s="519"/>
      <c r="N29" s="519"/>
      <c r="O29" s="519"/>
      <c r="P29" s="561"/>
      <c r="Q29" s="518">
        <v>1780</v>
      </c>
      <c r="R29" s="519"/>
      <c r="S29" s="519"/>
      <c r="T29" s="519"/>
      <c r="U29" s="519"/>
      <c r="V29" s="561"/>
      <c r="W29" s="621"/>
      <c r="X29" s="622"/>
      <c r="Y29" s="623"/>
      <c r="Z29" s="517" t="s">
        <v>187</v>
      </c>
      <c r="AA29" s="497"/>
      <c r="AB29" s="497"/>
      <c r="AC29" s="497"/>
      <c r="AD29" s="497"/>
      <c r="AE29" s="497"/>
      <c r="AF29" s="497"/>
      <c r="AG29" s="498"/>
      <c r="AH29" s="518">
        <v>19</v>
      </c>
      <c r="AI29" s="519"/>
      <c r="AJ29" s="519"/>
      <c r="AK29" s="519"/>
      <c r="AL29" s="561"/>
      <c r="AM29" s="518">
        <v>56791</v>
      </c>
      <c r="AN29" s="519"/>
      <c r="AO29" s="519"/>
      <c r="AP29" s="519"/>
      <c r="AQ29" s="519"/>
      <c r="AR29" s="561"/>
      <c r="AS29" s="518">
        <v>2989</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74555</v>
      </c>
      <c r="BO29" s="468"/>
      <c r="BP29" s="468"/>
      <c r="BQ29" s="468"/>
      <c r="BR29" s="468"/>
      <c r="BS29" s="468"/>
      <c r="BT29" s="468"/>
      <c r="BU29" s="469"/>
      <c r="BV29" s="467">
        <v>74550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94.9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1310791</v>
      </c>
      <c r="BO30" s="644"/>
      <c r="BP30" s="644"/>
      <c r="BQ30" s="644"/>
      <c r="BR30" s="644"/>
      <c r="BS30" s="644"/>
      <c r="BT30" s="644"/>
      <c r="BU30" s="645"/>
      <c r="BV30" s="643">
        <v>1362523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198</v>
      </c>
      <c r="AN33" s="491"/>
      <c r="AO33" s="456" t="s">
        <v>197</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196</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6</v>
      </c>
      <c r="BF34" s="656"/>
      <c r="BG34" s="657" t="str">
        <f>IF('各会計、関係団体の財政状況及び健全化判断比率'!B32="","",'各会計、関係団体の財政状況及び健全化判断比率'!B32)</f>
        <v>簡易水道特別会計</v>
      </c>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和歌山県市町村総合事務組合</v>
      </c>
      <c r="BZ34" s="657"/>
      <c r="CA34" s="657"/>
      <c r="CB34" s="657"/>
      <c r="CC34" s="657"/>
      <c r="CD34" s="657"/>
      <c r="CE34" s="657"/>
      <c r="CF34" s="657"/>
      <c r="CG34" s="657"/>
      <c r="CH34" s="657"/>
      <c r="CI34" s="657"/>
      <c r="CJ34" s="657"/>
      <c r="CK34" s="657"/>
      <c r="CL34" s="657"/>
      <c r="CM34" s="657"/>
      <c r="CN34" s="214"/>
      <c r="CO34" s="656">
        <f>IF(CQ34="","",MAX(C34:D43,U34:V43,AM34:AN43,BE34:BF43,BW34:BX43)+1)</f>
        <v>18</v>
      </c>
      <c r="CP34" s="656"/>
      <c r="CQ34" s="657" t="str">
        <f>IF('各会計、関係団体の財政状況及び健全化判断比率'!BS7="","",'各会計、関係団体の財政状況及び健全化判断比率'!BS7)</f>
        <v>北山振興株式会社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7</v>
      </c>
      <c r="BF35" s="656"/>
      <c r="BG35" s="657" t="str">
        <f>IF('各会計、関係団体の財政状況及び健全化判断比率'!B33="","",'各会計、関係団体の財政状況及び健全化判断比率'!B33)</f>
        <v>地域振興特別会計</v>
      </c>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紀南学園事務組合</v>
      </c>
      <c r="BZ35" s="657"/>
      <c r="CA35" s="657"/>
      <c r="CB35" s="657"/>
      <c r="CC35" s="657"/>
      <c r="CD35" s="657"/>
      <c r="CE35" s="657"/>
      <c r="CF35" s="657"/>
      <c r="CG35" s="657"/>
      <c r="CH35" s="657"/>
      <c r="CI35" s="657"/>
      <c r="CJ35" s="657"/>
      <c r="CK35" s="657"/>
      <c r="CL35" s="657"/>
      <c r="CM35" s="657"/>
      <c r="CN35" s="214"/>
      <c r="CO35" s="656">
        <f t="shared" ref="CO35:CO43" si="3">IF(CQ35="","",CO34+1)</f>
        <v>19</v>
      </c>
      <c r="CP35" s="656"/>
      <c r="CQ35" s="657" t="str">
        <f>IF('各会計、関係団体の財政状況及び健全化判断比率'!BS8="","",'各会計、関係団体の財政状況及び健全化判断比率'!BS8)</f>
        <v>(株)じゃばらいず北山</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国民健康保険直営診療所特別会計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新宮周辺広域市町村圏事務組合（普）</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5</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新宮周辺広域市町村圏事務組合（公）</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和歌山県地方税回収機構</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13</v>
      </c>
      <c r="BX39" s="656"/>
      <c r="BY39" s="657" t="str">
        <f>IF('各会計、関係団体の財政状況及び健全化判断比率'!B73="","",'各会計、関係団体の財政状況及び健全化判断比率'!B73)</f>
        <v>和歌山県後期高齢者医療広域連合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14</v>
      </c>
      <c r="BX40" s="656"/>
      <c r="BY40" s="657" t="str">
        <f>IF('各会計、関係団体の財政状況及び健全化判断比率'!B74="","",'各会計、関係団体の財政状況及び健全化判断比率'!B74)</f>
        <v>和歌山県後期高齢者医療広域連合（特別会計分）</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15</v>
      </c>
      <c r="BX41" s="656"/>
      <c r="BY41" s="657" t="str">
        <f>IF('各会計、関係団体の財政状況及び健全化判断比率'!B75="","",'各会計、関係団体の財政状況及び健全化判断比率'!B75)</f>
        <v>東牟婁郡町村新宮市老人福祉施設事務組合（普）</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16</v>
      </c>
      <c r="BX42" s="656"/>
      <c r="BY42" s="657" t="str">
        <f>IF('各会計、関係団体の財政状況及び健全化判断比率'!B76="","",'各会計、関係団体の財政状況及び健全化判断比率'!B76)</f>
        <v>東牟婁郡町村新宮市老人福祉施設事務組合（公）</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17</v>
      </c>
      <c r="BX43" s="656"/>
      <c r="BY43" s="657" t="str">
        <f>IF('各会計、関係団体の財政状況及び健全化判断比率'!B77="","",'各会計、関係団体の財政状況及び健全化判断比率'!B77)</f>
        <v>紀南環境衛生事務組合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208</v>
      </c>
    </row>
    <row r="50" spans="5:5">
      <c r="E50" s="188" t="s">
        <v>209</v>
      </c>
    </row>
    <row r="51" spans="5:5">
      <c r="E51" s="188" t="s">
        <v>210</v>
      </c>
    </row>
    <row r="52" spans="5:5">
      <c r="E52" s="188" t="s">
        <v>211</v>
      </c>
    </row>
    <row r="53" spans="5:5"/>
    <row r="54" spans="5:5"/>
    <row r="55" spans="5:5"/>
    <row r="56" spans="5:5"/>
  </sheetData>
  <sheetProtection algorithmName="SHA-512" hashValue="YZSzqYwErUmSNSLnq9VucMcvaxztU665KUYmDMBBqhnxOY7w4guFgfZHGL1RsZDcl8cf7i5OUQxNU8kjnHb8Nw==" saltValue="Oz3aRI4R5PpDV4brS2ZTR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c r="A34" s="22"/>
      <c r="B34" s="31"/>
      <c r="C34" s="1254" t="s">
        <v>555</v>
      </c>
      <c r="D34" s="1254"/>
      <c r="E34" s="1255"/>
      <c r="F34" s="32">
        <v>10</v>
      </c>
      <c r="G34" s="33">
        <v>18.89</v>
      </c>
      <c r="H34" s="33">
        <v>11.11</v>
      </c>
      <c r="I34" s="33">
        <v>8.99</v>
      </c>
      <c r="J34" s="34">
        <v>3.23</v>
      </c>
      <c r="K34" s="22"/>
      <c r="L34" s="22"/>
      <c r="M34" s="22"/>
      <c r="N34" s="22"/>
      <c r="O34" s="22"/>
      <c r="P34" s="22"/>
    </row>
    <row r="35" spans="1:16" ht="39" customHeight="1">
      <c r="A35" s="22"/>
      <c r="B35" s="35"/>
      <c r="C35" s="1248" t="s">
        <v>556</v>
      </c>
      <c r="D35" s="1249"/>
      <c r="E35" s="1250"/>
      <c r="F35" s="36">
        <v>0.16</v>
      </c>
      <c r="G35" s="37">
        <v>0.97</v>
      </c>
      <c r="H35" s="37">
        <v>0.83</v>
      </c>
      <c r="I35" s="37">
        <v>0.72</v>
      </c>
      <c r="J35" s="38">
        <v>1.04</v>
      </c>
      <c r="K35" s="22"/>
      <c r="L35" s="22"/>
      <c r="M35" s="22"/>
      <c r="N35" s="22"/>
      <c r="O35" s="22"/>
      <c r="P35" s="22"/>
    </row>
    <row r="36" spans="1:16" ht="39" customHeight="1">
      <c r="A36" s="22"/>
      <c r="B36" s="35"/>
      <c r="C36" s="1248" t="s">
        <v>557</v>
      </c>
      <c r="D36" s="1249"/>
      <c r="E36" s="1250"/>
      <c r="F36" s="36">
        <v>0.21</v>
      </c>
      <c r="G36" s="37">
        <v>0.56000000000000005</v>
      </c>
      <c r="H36" s="37">
        <v>0.05</v>
      </c>
      <c r="I36" s="37">
        <v>0.32</v>
      </c>
      <c r="J36" s="38">
        <v>0.24</v>
      </c>
      <c r="K36" s="22"/>
      <c r="L36" s="22"/>
      <c r="M36" s="22"/>
      <c r="N36" s="22"/>
      <c r="O36" s="22"/>
      <c r="P36" s="22"/>
    </row>
    <row r="37" spans="1:16" ht="39" customHeight="1">
      <c r="A37" s="22"/>
      <c r="B37" s="35"/>
      <c r="C37" s="1248" t="s">
        <v>558</v>
      </c>
      <c r="D37" s="1249"/>
      <c r="E37" s="1250"/>
      <c r="F37" s="36">
        <v>0</v>
      </c>
      <c r="G37" s="37">
        <v>0</v>
      </c>
      <c r="H37" s="37">
        <v>0</v>
      </c>
      <c r="I37" s="37">
        <v>0</v>
      </c>
      <c r="J37" s="38">
        <v>0.1</v>
      </c>
      <c r="K37" s="22"/>
      <c r="L37" s="22"/>
      <c r="M37" s="22"/>
      <c r="N37" s="22"/>
      <c r="O37" s="22"/>
      <c r="P37" s="22"/>
    </row>
    <row r="38" spans="1:16" ht="39" customHeight="1">
      <c r="A38" s="22"/>
      <c r="B38" s="35"/>
      <c r="C38" s="1248" t="s">
        <v>559</v>
      </c>
      <c r="D38" s="1249"/>
      <c r="E38" s="1250"/>
      <c r="F38" s="36">
        <v>0</v>
      </c>
      <c r="G38" s="37">
        <v>0</v>
      </c>
      <c r="H38" s="37">
        <v>0</v>
      </c>
      <c r="I38" s="37">
        <v>0.02</v>
      </c>
      <c r="J38" s="38">
        <v>0.02</v>
      </c>
      <c r="K38" s="22"/>
      <c r="L38" s="22"/>
      <c r="M38" s="22"/>
      <c r="N38" s="22"/>
      <c r="O38" s="22"/>
      <c r="P38" s="22"/>
    </row>
    <row r="39" spans="1:16" ht="39" customHeight="1">
      <c r="A39" s="22"/>
      <c r="B39" s="35"/>
      <c r="C39" s="1248" t="s">
        <v>560</v>
      </c>
      <c r="D39" s="1249"/>
      <c r="E39" s="1250"/>
      <c r="F39" s="36">
        <v>0</v>
      </c>
      <c r="G39" s="37">
        <v>0</v>
      </c>
      <c r="H39" s="37">
        <v>0.05</v>
      </c>
      <c r="I39" s="37">
        <v>0</v>
      </c>
      <c r="J39" s="38">
        <v>0.01</v>
      </c>
      <c r="K39" s="22"/>
      <c r="L39" s="22"/>
      <c r="M39" s="22"/>
      <c r="N39" s="22"/>
      <c r="O39" s="22"/>
      <c r="P39" s="22"/>
    </row>
    <row r="40" spans="1:16" ht="39" customHeight="1">
      <c r="A40" s="22"/>
      <c r="B40" s="35"/>
      <c r="C40" s="1248" t="s">
        <v>561</v>
      </c>
      <c r="D40" s="1249"/>
      <c r="E40" s="1250"/>
      <c r="F40" s="36">
        <v>0</v>
      </c>
      <c r="G40" s="37">
        <v>0</v>
      </c>
      <c r="H40" s="37">
        <v>0</v>
      </c>
      <c r="I40" s="37">
        <v>0</v>
      </c>
      <c r="J40" s="38">
        <v>0</v>
      </c>
      <c r="K40" s="22"/>
      <c r="L40" s="22"/>
      <c r="M40" s="22"/>
      <c r="N40" s="22"/>
      <c r="O40" s="22"/>
      <c r="P40" s="22"/>
    </row>
    <row r="41" spans="1:16" ht="39" customHeight="1">
      <c r="A41" s="22"/>
      <c r="B41" s="35"/>
      <c r="C41" s="1248"/>
      <c r="D41" s="1249"/>
      <c r="E41" s="1250"/>
      <c r="F41" s="36"/>
      <c r="G41" s="37"/>
      <c r="H41" s="37"/>
      <c r="I41" s="37"/>
      <c r="J41" s="38"/>
      <c r="K41" s="22"/>
      <c r="L41" s="22"/>
      <c r="M41" s="22"/>
      <c r="N41" s="22"/>
      <c r="O41" s="22"/>
      <c r="P41" s="22"/>
    </row>
    <row r="42" spans="1:16" ht="39" customHeight="1">
      <c r="A42" s="22"/>
      <c r="B42" s="39"/>
      <c r="C42" s="1248" t="s">
        <v>562</v>
      </c>
      <c r="D42" s="1249"/>
      <c r="E42" s="1250"/>
      <c r="F42" s="36" t="s">
        <v>505</v>
      </c>
      <c r="G42" s="37" t="s">
        <v>505</v>
      </c>
      <c r="H42" s="37" t="s">
        <v>505</v>
      </c>
      <c r="I42" s="37" t="s">
        <v>505</v>
      </c>
      <c r="J42" s="38" t="s">
        <v>505</v>
      </c>
      <c r="K42" s="22"/>
      <c r="L42" s="22"/>
      <c r="M42" s="22"/>
      <c r="N42" s="22"/>
      <c r="O42" s="22"/>
      <c r="P42" s="22"/>
    </row>
    <row r="43" spans="1:16" ht="39" customHeight="1" thickBot="1">
      <c r="A43" s="22"/>
      <c r="B43" s="40"/>
      <c r="C43" s="1251" t="s">
        <v>563</v>
      </c>
      <c r="D43" s="1252"/>
      <c r="E43" s="1253"/>
      <c r="F43" s="41" t="s">
        <v>505</v>
      </c>
      <c r="G43" s="42" t="s">
        <v>505</v>
      </c>
      <c r="H43" s="42" t="s">
        <v>505</v>
      </c>
      <c r="I43" s="42" t="s">
        <v>505</v>
      </c>
      <c r="J43" s="43" t="s">
        <v>505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TS0g0tThL4WrBzjWERhfYPtQF9NkfYD6wy4cblu0lXL2fGrOivFBcIvwll7BxbfCgb4ZyXEWlI+7x+iSFqvw==" saltValue="cNUVFDJ7aDBMV04I5jX2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c r="A45" s="48"/>
      <c r="B45" s="1256" t="s">
        <v>11</v>
      </c>
      <c r="C45" s="1257"/>
      <c r="D45" s="58"/>
      <c r="E45" s="1262" t="s">
        <v>12</v>
      </c>
      <c r="F45" s="1262"/>
      <c r="G45" s="1262"/>
      <c r="H45" s="1262"/>
      <c r="I45" s="1262"/>
      <c r="J45" s="1263"/>
      <c r="K45" s="59">
        <v>117</v>
      </c>
      <c r="L45" s="60">
        <v>110</v>
      </c>
      <c r="M45" s="60">
        <v>108</v>
      </c>
      <c r="N45" s="60">
        <v>106</v>
      </c>
      <c r="O45" s="61">
        <v>111</v>
      </c>
      <c r="P45" s="48"/>
      <c r="Q45" s="48"/>
      <c r="R45" s="48"/>
      <c r="S45" s="48"/>
      <c r="T45" s="48"/>
      <c r="U45" s="48"/>
    </row>
    <row r="46" spans="1:21" ht="30.75" customHeight="1">
      <c r="A46" s="48"/>
      <c r="B46" s="1258"/>
      <c r="C46" s="1259"/>
      <c r="D46" s="62"/>
      <c r="E46" s="1264" t="s">
        <v>13</v>
      </c>
      <c r="F46" s="1264"/>
      <c r="G46" s="1264"/>
      <c r="H46" s="1264"/>
      <c r="I46" s="1264"/>
      <c r="J46" s="1265"/>
      <c r="K46" s="63" t="s">
        <v>505</v>
      </c>
      <c r="L46" s="64" t="s">
        <v>505</v>
      </c>
      <c r="M46" s="64" t="s">
        <v>505</v>
      </c>
      <c r="N46" s="64" t="s">
        <v>505</v>
      </c>
      <c r="O46" s="65" t="s">
        <v>505</v>
      </c>
      <c r="P46" s="48"/>
      <c r="Q46" s="48"/>
      <c r="R46" s="48"/>
      <c r="S46" s="48"/>
      <c r="T46" s="48"/>
      <c r="U46" s="48"/>
    </row>
    <row r="47" spans="1:21" ht="30.75" customHeight="1">
      <c r="A47" s="48"/>
      <c r="B47" s="1258"/>
      <c r="C47" s="1259"/>
      <c r="D47" s="62"/>
      <c r="E47" s="1264" t="s">
        <v>14</v>
      </c>
      <c r="F47" s="1264"/>
      <c r="G47" s="1264"/>
      <c r="H47" s="1264"/>
      <c r="I47" s="1264"/>
      <c r="J47" s="1265"/>
      <c r="K47" s="63" t="s">
        <v>505</v>
      </c>
      <c r="L47" s="64" t="s">
        <v>505</v>
      </c>
      <c r="M47" s="64" t="s">
        <v>505</v>
      </c>
      <c r="N47" s="64" t="s">
        <v>505</v>
      </c>
      <c r="O47" s="65" t="s">
        <v>505</v>
      </c>
      <c r="P47" s="48"/>
      <c r="Q47" s="48"/>
      <c r="R47" s="48"/>
      <c r="S47" s="48"/>
      <c r="T47" s="48"/>
      <c r="U47" s="48"/>
    </row>
    <row r="48" spans="1:21" ht="30.75" customHeight="1">
      <c r="A48" s="48"/>
      <c r="B48" s="1258"/>
      <c r="C48" s="1259"/>
      <c r="D48" s="62"/>
      <c r="E48" s="1264" t="s">
        <v>15</v>
      </c>
      <c r="F48" s="1264"/>
      <c r="G48" s="1264"/>
      <c r="H48" s="1264"/>
      <c r="I48" s="1264"/>
      <c r="J48" s="1265"/>
      <c r="K48" s="63" t="s">
        <v>505</v>
      </c>
      <c r="L48" s="64" t="s">
        <v>505</v>
      </c>
      <c r="M48" s="64" t="s">
        <v>505</v>
      </c>
      <c r="N48" s="64">
        <v>16</v>
      </c>
      <c r="O48" s="65">
        <v>19</v>
      </c>
      <c r="P48" s="48"/>
      <c r="Q48" s="48"/>
      <c r="R48" s="48"/>
      <c r="S48" s="48"/>
      <c r="T48" s="48"/>
      <c r="U48" s="48"/>
    </row>
    <row r="49" spans="1:21" ht="30.75" customHeight="1">
      <c r="A49" s="48"/>
      <c r="B49" s="1258"/>
      <c r="C49" s="1259"/>
      <c r="D49" s="62"/>
      <c r="E49" s="1264" t="s">
        <v>16</v>
      </c>
      <c r="F49" s="1264"/>
      <c r="G49" s="1264"/>
      <c r="H49" s="1264"/>
      <c r="I49" s="1264"/>
      <c r="J49" s="1265"/>
      <c r="K49" s="63" t="s">
        <v>505</v>
      </c>
      <c r="L49" s="64" t="s">
        <v>505</v>
      </c>
      <c r="M49" s="64" t="s">
        <v>505</v>
      </c>
      <c r="N49" s="64" t="s">
        <v>505</v>
      </c>
      <c r="O49" s="65" t="s">
        <v>505</v>
      </c>
      <c r="P49" s="48"/>
      <c r="Q49" s="48"/>
      <c r="R49" s="48"/>
      <c r="S49" s="48"/>
      <c r="T49" s="48"/>
      <c r="U49" s="48"/>
    </row>
    <row r="50" spans="1:21" ht="30.75" customHeight="1">
      <c r="A50" s="48"/>
      <c r="B50" s="1258"/>
      <c r="C50" s="1259"/>
      <c r="D50" s="62"/>
      <c r="E50" s="1264" t="s">
        <v>17</v>
      </c>
      <c r="F50" s="1264"/>
      <c r="G50" s="1264"/>
      <c r="H50" s="1264"/>
      <c r="I50" s="1264"/>
      <c r="J50" s="1265"/>
      <c r="K50" s="63" t="s">
        <v>505</v>
      </c>
      <c r="L50" s="64" t="s">
        <v>505</v>
      </c>
      <c r="M50" s="64" t="s">
        <v>505</v>
      </c>
      <c r="N50" s="64" t="s">
        <v>505</v>
      </c>
      <c r="O50" s="65" t="s">
        <v>505</v>
      </c>
      <c r="P50" s="48"/>
      <c r="Q50" s="48"/>
      <c r="R50" s="48"/>
      <c r="S50" s="48"/>
      <c r="T50" s="48"/>
      <c r="U50" s="48"/>
    </row>
    <row r="51" spans="1:21" ht="30.75" customHeight="1">
      <c r="A51" s="48"/>
      <c r="B51" s="1260"/>
      <c r="C51" s="1261"/>
      <c r="D51" s="66"/>
      <c r="E51" s="1264" t="s">
        <v>18</v>
      </c>
      <c r="F51" s="1264"/>
      <c r="G51" s="1264"/>
      <c r="H51" s="1264"/>
      <c r="I51" s="1264"/>
      <c r="J51" s="1265"/>
      <c r="K51" s="63" t="s">
        <v>505</v>
      </c>
      <c r="L51" s="64" t="s">
        <v>505</v>
      </c>
      <c r="M51" s="64" t="s">
        <v>505</v>
      </c>
      <c r="N51" s="64" t="s">
        <v>505</v>
      </c>
      <c r="O51" s="65" t="s">
        <v>505</v>
      </c>
      <c r="P51" s="48"/>
      <c r="Q51" s="48"/>
      <c r="R51" s="48"/>
      <c r="S51" s="48"/>
      <c r="T51" s="48"/>
      <c r="U51" s="48"/>
    </row>
    <row r="52" spans="1:21" ht="30.75" customHeight="1">
      <c r="A52" s="48"/>
      <c r="B52" s="1266" t="s">
        <v>19</v>
      </c>
      <c r="C52" s="1267"/>
      <c r="D52" s="66"/>
      <c r="E52" s="1264" t="s">
        <v>20</v>
      </c>
      <c r="F52" s="1264"/>
      <c r="G52" s="1264"/>
      <c r="H52" s="1264"/>
      <c r="I52" s="1264"/>
      <c r="J52" s="1265"/>
      <c r="K52" s="63">
        <v>101</v>
      </c>
      <c r="L52" s="64">
        <v>100</v>
      </c>
      <c r="M52" s="64">
        <v>102</v>
      </c>
      <c r="N52" s="64">
        <v>102</v>
      </c>
      <c r="O52" s="65">
        <v>105</v>
      </c>
      <c r="P52" s="48"/>
      <c r="Q52" s="48"/>
      <c r="R52" s="48"/>
      <c r="S52" s="48"/>
      <c r="T52" s="48"/>
      <c r="U52" s="48"/>
    </row>
    <row r="53" spans="1:21" ht="30.75" customHeight="1" thickBot="1">
      <c r="A53" s="48"/>
      <c r="B53" s="1268" t="s">
        <v>21</v>
      </c>
      <c r="C53" s="1269"/>
      <c r="D53" s="67"/>
      <c r="E53" s="1270" t="s">
        <v>22</v>
      </c>
      <c r="F53" s="1270"/>
      <c r="G53" s="1270"/>
      <c r="H53" s="1270"/>
      <c r="I53" s="1270"/>
      <c r="J53" s="1271"/>
      <c r="K53" s="68">
        <v>16</v>
      </c>
      <c r="L53" s="69">
        <v>10</v>
      </c>
      <c r="M53" s="69">
        <v>6</v>
      </c>
      <c r="N53" s="69">
        <v>20</v>
      </c>
      <c r="O53" s="70">
        <v>25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c r="B57" s="1272" t="s">
        <v>25</v>
      </c>
      <c r="C57" s="1273"/>
      <c r="D57" s="1276" t="s">
        <v>26</v>
      </c>
      <c r="E57" s="1277"/>
      <c r="F57" s="1277"/>
      <c r="G57" s="1277"/>
      <c r="H57" s="1277"/>
      <c r="I57" s="1277"/>
      <c r="J57" s="1278"/>
      <c r="K57" s="83" t="s">
        <v>587</v>
      </c>
      <c r="L57" s="84" t="s">
        <v>585</v>
      </c>
      <c r="M57" s="84" t="s">
        <v>585</v>
      </c>
      <c r="N57" s="84" t="s">
        <v>585</v>
      </c>
      <c r="O57" s="85" t="s">
        <v>585</v>
      </c>
    </row>
    <row r="58" spans="1:21" ht="31.5" customHeight="1" thickBot="1">
      <c r="B58" s="1274"/>
      <c r="C58" s="1275"/>
      <c r="D58" s="1279" t="s">
        <v>27</v>
      </c>
      <c r="E58" s="1280"/>
      <c r="F58" s="1280"/>
      <c r="G58" s="1280"/>
      <c r="H58" s="1280"/>
      <c r="I58" s="1280"/>
      <c r="J58" s="1281"/>
      <c r="K58" s="86" t="s">
        <v>585</v>
      </c>
      <c r="L58" s="87" t="s">
        <v>587</v>
      </c>
      <c r="M58" s="87" t="s">
        <v>587</v>
      </c>
      <c r="N58" s="87" t="s">
        <v>585</v>
      </c>
      <c r="O58" s="88" t="s">
        <v>587</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ctf0JNXS+tHUm0wM/YPkT4mDwhFfJAHy/J3MlQ+euxMWRUchAFXIh1yI3cCw0+qy5tDOiTfllmuhURS81ABvA==" saltValue="xQRUbpRwxJwq7Fl06MT6c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547</v>
      </c>
      <c r="J40" s="100" t="s">
        <v>548</v>
      </c>
      <c r="K40" s="100" t="s">
        <v>549</v>
      </c>
      <c r="L40" s="100" t="s">
        <v>550</v>
      </c>
      <c r="M40" s="101" t="s">
        <v>551</v>
      </c>
    </row>
    <row r="41" spans="2:13" ht="27.75" customHeight="1">
      <c r="B41" s="1282" t="s">
        <v>30</v>
      </c>
      <c r="C41" s="1283"/>
      <c r="D41" s="102"/>
      <c r="E41" s="1288" t="s">
        <v>31</v>
      </c>
      <c r="F41" s="1288"/>
      <c r="G41" s="1288"/>
      <c r="H41" s="1289"/>
      <c r="I41" s="103">
        <v>1087</v>
      </c>
      <c r="J41" s="104">
        <v>1269</v>
      </c>
      <c r="K41" s="104">
        <v>1336</v>
      </c>
      <c r="L41" s="104">
        <v>1434</v>
      </c>
      <c r="M41" s="105">
        <v>1431</v>
      </c>
    </row>
    <row r="42" spans="2:13" ht="27.75" customHeight="1">
      <c r="B42" s="1284"/>
      <c r="C42" s="1285"/>
      <c r="D42" s="106"/>
      <c r="E42" s="1290" t="s">
        <v>32</v>
      </c>
      <c r="F42" s="1290"/>
      <c r="G42" s="1290"/>
      <c r="H42" s="1291"/>
      <c r="I42" s="107" t="s">
        <v>505</v>
      </c>
      <c r="J42" s="108" t="s">
        <v>505</v>
      </c>
      <c r="K42" s="108" t="s">
        <v>505</v>
      </c>
      <c r="L42" s="108" t="s">
        <v>505</v>
      </c>
      <c r="M42" s="109" t="s">
        <v>505</v>
      </c>
    </row>
    <row r="43" spans="2:13" ht="27.75" customHeight="1">
      <c r="B43" s="1284"/>
      <c r="C43" s="1285"/>
      <c r="D43" s="106"/>
      <c r="E43" s="1290" t="s">
        <v>33</v>
      </c>
      <c r="F43" s="1290"/>
      <c r="G43" s="1290"/>
      <c r="H43" s="1291"/>
      <c r="I43" s="107">
        <v>128</v>
      </c>
      <c r="J43" s="108">
        <v>148</v>
      </c>
      <c r="K43" s="108" t="s">
        <v>505</v>
      </c>
      <c r="L43" s="108">
        <v>102</v>
      </c>
      <c r="M43" s="109">
        <v>192</v>
      </c>
    </row>
    <row r="44" spans="2:13" ht="27.75" customHeight="1">
      <c r="B44" s="1284"/>
      <c r="C44" s="1285"/>
      <c r="D44" s="106"/>
      <c r="E44" s="1290" t="s">
        <v>34</v>
      </c>
      <c r="F44" s="1290"/>
      <c r="G44" s="1290"/>
      <c r="H44" s="1291"/>
      <c r="I44" s="107">
        <v>28</v>
      </c>
      <c r="J44" s="108">
        <v>16</v>
      </c>
      <c r="K44" s="108">
        <v>7</v>
      </c>
      <c r="L44" s="108">
        <v>16</v>
      </c>
      <c r="M44" s="109">
        <v>1</v>
      </c>
    </row>
    <row r="45" spans="2:13" ht="27.75" customHeight="1">
      <c r="B45" s="1284"/>
      <c r="C45" s="1285"/>
      <c r="D45" s="106"/>
      <c r="E45" s="1290" t="s">
        <v>35</v>
      </c>
      <c r="F45" s="1290"/>
      <c r="G45" s="1290"/>
      <c r="H45" s="1291"/>
      <c r="I45" s="107">
        <v>241</v>
      </c>
      <c r="J45" s="108">
        <v>272</v>
      </c>
      <c r="K45" s="108">
        <v>265</v>
      </c>
      <c r="L45" s="108">
        <v>255</v>
      </c>
      <c r="M45" s="109">
        <v>234</v>
      </c>
    </row>
    <row r="46" spans="2:13" ht="27.75" customHeight="1">
      <c r="B46" s="1284"/>
      <c r="C46" s="1285"/>
      <c r="D46" s="110"/>
      <c r="E46" s="1290" t="s">
        <v>36</v>
      </c>
      <c r="F46" s="1290"/>
      <c r="G46" s="1290"/>
      <c r="H46" s="1291"/>
      <c r="I46" s="107" t="s">
        <v>505</v>
      </c>
      <c r="J46" s="108" t="s">
        <v>505</v>
      </c>
      <c r="K46" s="108" t="s">
        <v>505</v>
      </c>
      <c r="L46" s="108" t="s">
        <v>505</v>
      </c>
      <c r="M46" s="109" t="s">
        <v>505</v>
      </c>
    </row>
    <row r="47" spans="2:13" ht="27.75" customHeight="1">
      <c r="B47" s="1284"/>
      <c r="C47" s="1285"/>
      <c r="D47" s="111"/>
      <c r="E47" s="1292" t="s">
        <v>37</v>
      </c>
      <c r="F47" s="1293"/>
      <c r="G47" s="1293"/>
      <c r="H47" s="1294"/>
      <c r="I47" s="107" t="s">
        <v>505</v>
      </c>
      <c r="J47" s="108" t="s">
        <v>505</v>
      </c>
      <c r="K47" s="108" t="s">
        <v>505</v>
      </c>
      <c r="L47" s="108" t="s">
        <v>505</v>
      </c>
      <c r="M47" s="109" t="s">
        <v>505</v>
      </c>
    </row>
    <row r="48" spans="2:13" ht="27.75" customHeight="1">
      <c r="B48" s="1284"/>
      <c r="C48" s="1285"/>
      <c r="D48" s="106"/>
      <c r="E48" s="1290" t="s">
        <v>38</v>
      </c>
      <c r="F48" s="1290"/>
      <c r="G48" s="1290"/>
      <c r="H48" s="1291"/>
      <c r="I48" s="107" t="s">
        <v>505</v>
      </c>
      <c r="J48" s="108" t="s">
        <v>505</v>
      </c>
      <c r="K48" s="108" t="s">
        <v>505</v>
      </c>
      <c r="L48" s="108" t="s">
        <v>505</v>
      </c>
      <c r="M48" s="109" t="s">
        <v>505</v>
      </c>
    </row>
    <row r="49" spans="2:13" ht="27.75" customHeight="1">
      <c r="B49" s="1286"/>
      <c r="C49" s="1287"/>
      <c r="D49" s="106"/>
      <c r="E49" s="1290" t="s">
        <v>39</v>
      </c>
      <c r="F49" s="1290"/>
      <c r="G49" s="1290"/>
      <c r="H49" s="1291"/>
      <c r="I49" s="107" t="s">
        <v>505</v>
      </c>
      <c r="J49" s="108" t="s">
        <v>505</v>
      </c>
      <c r="K49" s="108" t="s">
        <v>505</v>
      </c>
      <c r="L49" s="108" t="s">
        <v>505</v>
      </c>
      <c r="M49" s="109" t="s">
        <v>505</v>
      </c>
    </row>
    <row r="50" spans="2:13" ht="27.75" customHeight="1">
      <c r="B50" s="1295" t="s">
        <v>40</v>
      </c>
      <c r="C50" s="1296"/>
      <c r="D50" s="112"/>
      <c r="E50" s="1290" t="s">
        <v>41</v>
      </c>
      <c r="F50" s="1290"/>
      <c r="G50" s="1290"/>
      <c r="H50" s="1291"/>
      <c r="I50" s="107">
        <v>1330</v>
      </c>
      <c r="J50" s="108">
        <v>1433</v>
      </c>
      <c r="K50" s="108">
        <v>1777</v>
      </c>
      <c r="L50" s="108">
        <v>1885</v>
      </c>
      <c r="M50" s="109">
        <v>1604</v>
      </c>
    </row>
    <row r="51" spans="2:13" ht="27.75" customHeight="1">
      <c r="B51" s="1284"/>
      <c r="C51" s="1285"/>
      <c r="D51" s="106"/>
      <c r="E51" s="1290" t="s">
        <v>42</v>
      </c>
      <c r="F51" s="1290"/>
      <c r="G51" s="1290"/>
      <c r="H51" s="1291"/>
      <c r="I51" s="107" t="s">
        <v>505</v>
      </c>
      <c r="J51" s="108" t="s">
        <v>505</v>
      </c>
      <c r="K51" s="108" t="s">
        <v>505</v>
      </c>
      <c r="L51" s="108" t="s">
        <v>505</v>
      </c>
      <c r="M51" s="109" t="s">
        <v>505</v>
      </c>
    </row>
    <row r="52" spans="2:13" ht="27.75" customHeight="1">
      <c r="B52" s="1286"/>
      <c r="C52" s="1287"/>
      <c r="D52" s="106"/>
      <c r="E52" s="1290" t="s">
        <v>43</v>
      </c>
      <c r="F52" s="1290"/>
      <c r="G52" s="1290"/>
      <c r="H52" s="1291"/>
      <c r="I52" s="107">
        <v>886</v>
      </c>
      <c r="J52" s="108">
        <v>1019</v>
      </c>
      <c r="K52" s="108">
        <v>1058</v>
      </c>
      <c r="L52" s="108">
        <v>1120</v>
      </c>
      <c r="M52" s="109">
        <v>1079</v>
      </c>
    </row>
    <row r="53" spans="2:13" ht="27.75" customHeight="1" thickBot="1">
      <c r="B53" s="1297" t="s">
        <v>44</v>
      </c>
      <c r="C53" s="1298"/>
      <c r="D53" s="113"/>
      <c r="E53" s="1299" t="s">
        <v>45</v>
      </c>
      <c r="F53" s="1299"/>
      <c r="G53" s="1299"/>
      <c r="H53" s="1300"/>
      <c r="I53" s="114">
        <v>-732</v>
      </c>
      <c r="J53" s="115">
        <v>-748</v>
      </c>
      <c r="K53" s="115">
        <v>-1227</v>
      </c>
      <c r="L53" s="115">
        <v>-1199</v>
      </c>
      <c r="M53" s="116">
        <v>-825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idFV3DD5M1wxhshXnTbJQ9Gm539tSPwxc7bloRYEcT4yJz+4OraijOolaY/VuX+rOngjANPg94TU1TuLhHX/w==" saltValue="6fobuYlPmikYpSm1NxQp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549</v>
      </c>
      <c r="G54" s="125" t="s">
        <v>550</v>
      </c>
      <c r="H54" s="126" t="s">
        <v>551</v>
      </c>
    </row>
    <row r="55" spans="2:8" ht="52.5" customHeight="1">
      <c r="B55" s="127"/>
      <c r="C55" s="1309" t="s">
        <v>48</v>
      </c>
      <c r="D55" s="1309"/>
      <c r="E55" s="1310"/>
      <c r="F55" s="128">
        <v>669</v>
      </c>
      <c r="G55" s="128">
        <v>512</v>
      </c>
      <c r="H55" s="129">
        <v>282</v>
      </c>
    </row>
    <row r="56" spans="2:8" ht="52.5" customHeight="1">
      <c r="B56" s="130"/>
      <c r="C56" s="1311" t="s">
        <v>49</v>
      </c>
      <c r="D56" s="1311"/>
      <c r="E56" s="1312"/>
      <c r="F56" s="131">
        <v>75</v>
      </c>
      <c r="G56" s="131">
        <v>75</v>
      </c>
      <c r="H56" s="132">
        <v>75</v>
      </c>
    </row>
    <row r="57" spans="2:8" ht="53.25" customHeight="1">
      <c r="B57" s="130"/>
      <c r="C57" s="1313" t="s">
        <v>50</v>
      </c>
      <c r="D57" s="1313"/>
      <c r="E57" s="1314"/>
      <c r="F57" s="133">
        <v>1007</v>
      </c>
      <c r="G57" s="133">
        <v>1363</v>
      </c>
      <c r="H57" s="134">
        <v>1311</v>
      </c>
    </row>
    <row r="58" spans="2:8" ht="45.75" customHeight="1">
      <c r="B58" s="135"/>
      <c r="C58" s="1301" t="s">
        <v>588</v>
      </c>
      <c r="D58" s="1302"/>
      <c r="E58" s="1303"/>
      <c r="F58" s="136">
        <v>375</v>
      </c>
      <c r="G58" s="136">
        <v>730</v>
      </c>
      <c r="H58" s="137">
        <v>685</v>
      </c>
    </row>
    <row r="59" spans="2:8" ht="45.75" customHeight="1">
      <c r="B59" s="135"/>
      <c r="C59" s="1301" t="s">
        <v>589</v>
      </c>
      <c r="D59" s="1302"/>
      <c r="E59" s="1303"/>
      <c r="F59" s="136">
        <v>256</v>
      </c>
      <c r="G59" s="136">
        <v>256</v>
      </c>
      <c r="H59" s="137">
        <v>246</v>
      </c>
    </row>
    <row r="60" spans="2:8" ht="45.75" customHeight="1">
      <c r="B60" s="135"/>
      <c r="C60" s="1301" t="s">
        <v>590</v>
      </c>
      <c r="D60" s="1302"/>
      <c r="E60" s="1303"/>
      <c r="F60" s="136">
        <v>222</v>
      </c>
      <c r="G60" s="136">
        <v>222</v>
      </c>
      <c r="H60" s="137">
        <v>222</v>
      </c>
    </row>
    <row r="61" spans="2:8" ht="45.75" customHeight="1">
      <c r="B61" s="135"/>
      <c r="C61" s="1301" t="s">
        <v>591</v>
      </c>
      <c r="D61" s="1302"/>
      <c r="E61" s="1303"/>
      <c r="F61" s="136">
        <v>45</v>
      </c>
      <c r="G61" s="136">
        <v>45</v>
      </c>
      <c r="H61" s="137">
        <v>45</v>
      </c>
    </row>
    <row r="62" spans="2:8" ht="45.75" customHeight="1" thickBot="1">
      <c r="B62" s="138"/>
      <c r="C62" s="1304" t="s">
        <v>592</v>
      </c>
      <c r="D62" s="1305"/>
      <c r="E62" s="1306"/>
      <c r="F62" s="139">
        <v>10</v>
      </c>
      <c r="G62" s="139">
        <v>10</v>
      </c>
      <c r="H62" s="140">
        <v>10</v>
      </c>
    </row>
    <row r="63" spans="2:8" ht="52.5" customHeight="1" thickBot="1">
      <c r="B63" s="141"/>
      <c r="C63" s="1307" t="s">
        <v>51</v>
      </c>
      <c r="D63" s="1307"/>
      <c r="E63" s="1308"/>
      <c r="F63" s="142">
        <v>1751</v>
      </c>
      <c r="G63" s="142">
        <v>1949</v>
      </c>
      <c r="H63" s="143">
        <v>1668</v>
      </c>
    </row>
    <row r="64" spans="2:8" ht="15" customHeight="1"/>
  </sheetData>
  <sheetProtection algorithmName="SHA-512" hashValue="Xr8NV0zzpmNREJy8l1u9etpsJW7Dedh12GWH9iRbLXa8kSXS2v+UiljqSa4vpbPPIyM1HBmXsqiOMT3Bn5Fpeg==" saltValue="Y9BEWCHVnrSKo6xRwyZF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0" zoomScaleNormal="80" zoomScaleSheetLayoutView="55" workbookViewId="0"/>
  </sheetViews>
  <sheetFormatPr defaultColWidth="0" defaultRowHeight="0" customHeight="1" zeroHeight="1"/>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c r="A1" s="423"/>
      <c r="B1" s="422"/>
      <c r="DD1" s="386"/>
      <c r="DE1" s="386"/>
    </row>
    <row r="2" spans="1:143" ht="25.5" customHeight="1">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ht="13.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ht="13.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c r="DD19" s="386"/>
      <c r="DE19" s="386"/>
    </row>
    <row r="20" spans="1:351" ht="13.5">
      <c r="DD20" s="386"/>
      <c r="DE20" s="386"/>
    </row>
    <row r="21" spans="1:351" ht="17.2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c r="B22" s="387"/>
      <c r="MM22" s="418"/>
    </row>
    <row r="23" spans="1:351" ht="13.5">
      <c r="B23" s="387"/>
    </row>
    <row r="24" spans="1:351" ht="13.5">
      <c r="B24" s="387"/>
    </row>
    <row r="25" spans="1:351" ht="13.5">
      <c r="B25" s="387"/>
    </row>
    <row r="26" spans="1:351" ht="13.5">
      <c r="B26" s="387"/>
    </row>
    <row r="27" spans="1:351" ht="13.5">
      <c r="B27" s="387"/>
    </row>
    <row r="28" spans="1:351" ht="13.5">
      <c r="B28" s="387"/>
    </row>
    <row r="29" spans="1:351" ht="13.5">
      <c r="B29" s="387"/>
    </row>
    <row r="30" spans="1:351" ht="13.5">
      <c r="B30" s="387"/>
    </row>
    <row r="31" spans="1:351" ht="13.5">
      <c r="B31" s="387"/>
    </row>
    <row r="32" spans="1:351" ht="13.5">
      <c r="B32" s="387"/>
    </row>
    <row r="33" spans="2:109" ht="13.5">
      <c r="B33" s="387"/>
    </row>
    <row r="34" spans="2:109" ht="13.5">
      <c r="B34" s="387"/>
    </row>
    <row r="35" spans="2:109" ht="13.5">
      <c r="B35" s="387"/>
    </row>
    <row r="36" spans="2:109" ht="13.5">
      <c r="B36" s="387"/>
    </row>
    <row r="37" spans="2:109" ht="13.5">
      <c r="B37" s="387"/>
    </row>
    <row r="38" spans="2:109" ht="13.5">
      <c r="B38" s="387"/>
    </row>
    <row r="39" spans="2:109" ht="13.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c r="B40" s="407"/>
      <c r="DD40" s="407"/>
      <c r="DE40" s="386"/>
    </row>
    <row r="41" spans="2:109" ht="17.25">
      <c r="B41" s="417" t="s">
        <v>605</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c r="B42" s="387"/>
      <c r="G42" s="403"/>
      <c r="I42" s="402"/>
      <c r="J42" s="402"/>
      <c r="K42" s="402"/>
      <c r="AM42" s="403"/>
      <c r="AN42" s="403" t="s">
        <v>601</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c r="B43" s="387"/>
      <c r="AN43" s="1316" t="s">
        <v>604</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ht="13.5">
      <c r="B44" s="387"/>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ht="13.5">
      <c r="B45" s="387"/>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ht="13.5">
      <c r="B46" s="387"/>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ht="13.5">
      <c r="B47" s="387"/>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ht="13.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c r="B49" s="387"/>
      <c r="AN49" s="386" t="s">
        <v>599</v>
      </c>
    </row>
    <row r="50" spans="1:109" ht="13.5">
      <c r="B50" s="387"/>
      <c r="G50" s="1325"/>
      <c r="H50" s="1325"/>
      <c r="I50" s="1325"/>
      <c r="J50" s="1325"/>
      <c r="K50" s="396"/>
      <c r="L50" s="396"/>
      <c r="M50" s="395"/>
      <c r="N50" s="395"/>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29" t="s">
        <v>547</v>
      </c>
      <c r="BQ50" s="1329"/>
      <c r="BR50" s="1329"/>
      <c r="BS50" s="1329"/>
      <c r="BT50" s="1329"/>
      <c r="BU50" s="1329"/>
      <c r="BV50" s="1329"/>
      <c r="BW50" s="1329"/>
      <c r="BX50" s="1329" t="s">
        <v>548</v>
      </c>
      <c r="BY50" s="1329"/>
      <c r="BZ50" s="1329"/>
      <c r="CA50" s="1329"/>
      <c r="CB50" s="1329"/>
      <c r="CC50" s="1329"/>
      <c r="CD50" s="1329"/>
      <c r="CE50" s="1329"/>
      <c r="CF50" s="1329" t="s">
        <v>549</v>
      </c>
      <c r="CG50" s="1329"/>
      <c r="CH50" s="1329"/>
      <c r="CI50" s="1329"/>
      <c r="CJ50" s="1329"/>
      <c r="CK50" s="1329"/>
      <c r="CL50" s="1329"/>
      <c r="CM50" s="1329"/>
      <c r="CN50" s="1329" t="s">
        <v>550</v>
      </c>
      <c r="CO50" s="1329"/>
      <c r="CP50" s="1329"/>
      <c r="CQ50" s="1329"/>
      <c r="CR50" s="1329"/>
      <c r="CS50" s="1329"/>
      <c r="CT50" s="1329"/>
      <c r="CU50" s="1329"/>
      <c r="CV50" s="1329" t="s">
        <v>551</v>
      </c>
      <c r="CW50" s="1329"/>
      <c r="CX50" s="1329"/>
      <c r="CY50" s="1329"/>
      <c r="CZ50" s="1329"/>
      <c r="DA50" s="1329"/>
      <c r="DB50" s="1329"/>
      <c r="DC50" s="1329"/>
    </row>
    <row r="51" spans="1:109" ht="13.5" customHeight="1">
      <c r="B51" s="387"/>
      <c r="G51" s="1335"/>
      <c r="H51" s="1335"/>
      <c r="I51" s="1333"/>
      <c r="J51" s="1333"/>
      <c r="K51" s="1332"/>
      <c r="L51" s="1332"/>
      <c r="M51" s="1332"/>
      <c r="N51" s="1332"/>
      <c r="AM51" s="394"/>
      <c r="AN51" s="1331" t="s">
        <v>598</v>
      </c>
      <c r="AO51" s="1331"/>
      <c r="AP51" s="1331"/>
      <c r="AQ51" s="1331"/>
      <c r="AR51" s="1331"/>
      <c r="AS51" s="1331"/>
      <c r="AT51" s="1331"/>
      <c r="AU51" s="1331"/>
      <c r="AV51" s="1331"/>
      <c r="AW51" s="1331"/>
      <c r="AX51" s="1331"/>
      <c r="AY51" s="1331"/>
      <c r="AZ51" s="1331"/>
      <c r="BA51" s="1331"/>
      <c r="BB51" s="1331" t="s">
        <v>596</v>
      </c>
      <c r="BC51" s="1331"/>
      <c r="BD51" s="1331"/>
      <c r="BE51" s="1331"/>
      <c r="BF51" s="1331"/>
      <c r="BG51" s="1331"/>
      <c r="BH51" s="1331"/>
      <c r="BI51" s="1331"/>
      <c r="BJ51" s="1331"/>
      <c r="BK51" s="1331"/>
      <c r="BL51" s="1331"/>
      <c r="BM51" s="1331"/>
      <c r="BN51" s="1331"/>
      <c r="BO51" s="1331"/>
      <c r="BP51" s="1315"/>
      <c r="BQ51" s="1315"/>
      <c r="BR51" s="1315"/>
      <c r="BS51" s="1315"/>
      <c r="BT51" s="1315"/>
      <c r="BU51" s="1315"/>
      <c r="BV51" s="1315"/>
      <c r="BW51" s="1315"/>
      <c r="BX51" s="1315"/>
      <c r="BY51" s="1315"/>
      <c r="BZ51" s="1315"/>
      <c r="CA51" s="1315"/>
      <c r="CB51" s="1315"/>
      <c r="CC51" s="1315"/>
      <c r="CD51" s="1315"/>
      <c r="CE51" s="1315"/>
      <c r="CF51" s="1330"/>
      <c r="CG51" s="1315"/>
      <c r="CH51" s="1315"/>
      <c r="CI51" s="1315"/>
      <c r="CJ51" s="1315"/>
      <c r="CK51" s="1315"/>
      <c r="CL51" s="1315"/>
      <c r="CM51" s="1315"/>
      <c r="CN51" s="1315"/>
      <c r="CO51" s="1315"/>
      <c r="CP51" s="1315"/>
      <c r="CQ51" s="1315"/>
      <c r="CR51" s="1315"/>
      <c r="CS51" s="1315"/>
      <c r="CT51" s="1315"/>
      <c r="CU51" s="1315"/>
      <c r="CV51" s="1315"/>
      <c r="CW51" s="1315"/>
      <c r="CX51" s="1315"/>
      <c r="CY51" s="1315"/>
      <c r="CZ51" s="1315"/>
      <c r="DA51" s="1315"/>
      <c r="DB51" s="1315"/>
      <c r="DC51" s="1315"/>
    </row>
    <row r="52" spans="1:109" ht="13.5">
      <c r="B52" s="387"/>
      <c r="G52" s="1335"/>
      <c r="H52" s="1335"/>
      <c r="I52" s="1333"/>
      <c r="J52" s="1333"/>
      <c r="K52" s="1332"/>
      <c r="L52" s="1332"/>
      <c r="M52" s="1332"/>
      <c r="N52" s="1332"/>
      <c r="AM52" s="394"/>
      <c r="AN52" s="1331"/>
      <c r="AO52" s="1331"/>
      <c r="AP52" s="1331"/>
      <c r="AQ52" s="1331"/>
      <c r="AR52" s="1331"/>
      <c r="AS52" s="1331"/>
      <c r="AT52" s="1331"/>
      <c r="AU52" s="1331"/>
      <c r="AV52" s="1331"/>
      <c r="AW52" s="1331"/>
      <c r="AX52" s="1331"/>
      <c r="AY52" s="1331"/>
      <c r="AZ52" s="1331"/>
      <c r="BA52" s="1331"/>
      <c r="BB52" s="1331"/>
      <c r="BC52" s="1331"/>
      <c r="BD52" s="1331"/>
      <c r="BE52" s="1331"/>
      <c r="BF52" s="1331"/>
      <c r="BG52" s="1331"/>
      <c r="BH52" s="1331"/>
      <c r="BI52" s="1331"/>
      <c r="BJ52" s="1331"/>
      <c r="BK52" s="1331"/>
      <c r="BL52" s="1331"/>
      <c r="BM52" s="1331"/>
      <c r="BN52" s="1331"/>
      <c r="BO52" s="1331"/>
      <c r="BP52" s="1315"/>
      <c r="BQ52" s="1315"/>
      <c r="BR52" s="1315"/>
      <c r="BS52" s="1315"/>
      <c r="BT52" s="1315"/>
      <c r="BU52" s="1315"/>
      <c r="BV52" s="1315"/>
      <c r="BW52" s="1315"/>
      <c r="BX52" s="1315"/>
      <c r="BY52" s="1315"/>
      <c r="BZ52" s="1315"/>
      <c r="CA52" s="1315"/>
      <c r="CB52" s="1315"/>
      <c r="CC52" s="1315"/>
      <c r="CD52" s="1315"/>
      <c r="CE52" s="1315"/>
      <c r="CF52" s="1315"/>
      <c r="CG52" s="1315"/>
      <c r="CH52" s="1315"/>
      <c r="CI52" s="1315"/>
      <c r="CJ52" s="1315"/>
      <c r="CK52" s="1315"/>
      <c r="CL52" s="1315"/>
      <c r="CM52" s="1315"/>
      <c r="CN52" s="1315"/>
      <c r="CO52" s="1315"/>
      <c r="CP52" s="1315"/>
      <c r="CQ52" s="1315"/>
      <c r="CR52" s="1315"/>
      <c r="CS52" s="1315"/>
      <c r="CT52" s="1315"/>
      <c r="CU52" s="1315"/>
      <c r="CV52" s="1315"/>
      <c r="CW52" s="1315"/>
      <c r="CX52" s="1315"/>
      <c r="CY52" s="1315"/>
      <c r="CZ52" s="1315"/>
      <c r="DA52" s="1315"/>
      <c r="DB52" s="1315"/>
      <c r="DC52" s="1315"/>
    </row>
    <row r="53" spans="1:109" ht="13.5">
      <c r="A53" s="402"/>
      <c r="B53" s="387"/>
      <c r="G53" s="1335"/>
      <c r="H53" s="1335"/>
      <c r="I53" s="1325"/>
      <c r="J53" s="1325"/>
      <c r="K53" s="1332"/>
      <c r="L53" s="1332"/>
      <c r="M53" s="1332"/>
      <c r="N53" s="1332"/>
      <c r="AM53" s="394"/>
      <c r="AN53" s="1331"/>
      <c r="AO53" s="1331"/>
      <c r="AP53" s="1331"/>
      <c r="AQ53" s="1331"/>
      <c r="AR53" s="1331"/>
      <c r="AS53" s="1331"/>
      <c r="AT53" s="1331"/>
      <c r="AU53" s="1331"/>
      <c r="AV53" s="1331"/>
      <c r="AW53" s="1331"/>
      <c r="AX53" s="1331"/>
      <c r="AY53" s="1331"/>
      <c r="AZ53" s="1331"/>
      <c r="BA53" s="1331"/>
      <c r="BB53" s="1331" t="s">
        <v>603</v>
      </c>
      <c r="BC53" s="1331"/>
      <c r="BD53" s="1331"/>
      <c r="BE53" s="1331"/>
      <c r="BF53" s="1331"/>
      <c r="BG53" s="1331"/>
      <c r="BH53" s="1331"/>
      <c r="BI53" s="1331"/>
      <c r="BJ53" s="1331"/>
      <c r="BK53" s="1331"/>
      <c r="BL53" s="1331"/>
      <c r="BM53" s="1331"/>
      <c r="BN53" s="1331"/>
      <c r="BO53" s="1331"/>
      <c r="BP53" s="1315">
        <v>49.1</v>
      </c>
      <c r="BQ53" s="1315"/>
      <c r="BR53" s="1315"/>
      <c r="BS53" s="1315"/>
      <c r="BT53" s="1315"/>
      <c r="BU53" s="1315"/>
      <c r="BV53" s="1315"/>
      <c r="BW53" s="1315"/>
      <c r="BX53" s="1315">
        <v>50.6</v>
      </c>
      <c r="BY53" s="1315"/>
      <c r="BZ53" s="1315"/>
      <c r="CA53" s="1315"/>
      <c r="CB53" s="1315"/>
      <c r="CC53" s="1315"/>
      <c r="CD53" s="1315"/>
      <c r="CE53" s="1315"/>
      <c r="CF53" s="1330"/>
      <c r="CG53" s="1315"/>
      <c r="CH53" s="1315"/>
      <c r="CI53" s="1315"/>
      <c r="CJ53" s="1315"/>
      <c r="CK53" s="1315"/>
      <c r="CL53" s="1315"/>
      <c r="CM53" s="1315"/>
      <c r="CN53" s="1315">
        <v>49.9</v>
      </c>
      <c r="CO53" s="1315"/>
      <c r="CP53" s="1315"/>
      <c r="CQ53" s="1315"/>
      <c r="CR53" s="1315"/>
      <c r="CS53" s="1315"/>
      <c r="CT53" s="1315"/>
      <c r="CU53" s="1315"/>
      <c r="CV53" s="1315">
        <v>51.8</v>
      </c>
      <c r="CW53" s="1315"/>
      <c r="CX53" s="1315"/>
      <c r="CY53" s="1315"/>
      <c r="CZ53" s="1315"/>
      <c r="DA53" s="1315"/>
      <c r="DB53" s="1315"/>
      <c r="DC53" s="1315"/>
    </row>
    <row r="54" spans="1:109" ht="13.5">
      <c r="A54" s="402"/>
      <c r="B54" s="387"/>
      <c r="G54" s="1335"/>
      <c r="H54" s="1335"/>
      <c r="I54" s="1325"/>
      <c r="J54" s="1325"/>
      <c r="K54" s="1332"/>
      <c r="L54" s="1332"/>
      <c r="M54" s="1332"/>
      <c r="N54" s="1332"/>
      <c r="AM54" s="394"/>
      <c r="AN54" s="1331"/>
      <c r="AO54" s="1331"/>
      <c r="AP54" s="1331"/>
      <c r="AQ54" s="1331"/>
      <c r="AR54" s="1331"/>
      <c r="AS54" s="1331"/>
      <c r="AT54" s="1331"/>
      <c r="AU54" s="1331"/>
      <c r="AV54" s="1331"/>
      <c r="AW54" s="1331"/>
      <c r="AX54" s="1331"/>
      <c r="AY54" s="1331"/>
      <c r="AZ54" s="1331"/>
      <c r="BA54" s="1331"/>
      <c r="BB54" s="1331"/>
      <c r="BC54" s="1331"/>
      <c r="BD54" s="1331"/>
      <c r="BE54" s="1331"/>
      <c r="BF54" s="1331"/>
      <c r="BG54" s="1331"/>
      <c r="BH54" s="1331"/>
      <c r="BI54" s="1331"/>
      <c r="BJ54" s="1331"/>
      <c r="BK54" s="1331"/>
      <c r="BL54" s="1331"/>
      <c r="BM54" s="1331"/>
      <c r="BN54" s="1331"/>
      <c r="BO54" s="1331"/>
      <c r="BP54" s="1315"/>
      <c r="BQ54" s="1315"/>
      <c r="BR54" s="1315"/>
      <c r="BS54" s="1315"/>
      <c r="BT54" s="1315"/>
      <c r="BU54" s="1315"/>
      <c r="BV54" s="1315"/>
      <c r="BW54" s="1315"/>
      <c r="BX54" s="1315"/>
      <c r="BY54" s="1315"/>
      <c r="BZ54" s="1315"/>
      <c r="CA54" s="1315"/>
      <c r="CB54" s="1315"/>
      <c r="CC54" s="1315"/>
      <c r="CD54" s="1315"/>
      <c r="CE54" s="1315"/>
      <c r="CF54" s="1315"/>
      <c r="CG54" s="1315"/>
      <c r="CH54" s="1315"/>
      <c r="CI54" s="1315"/>
      <c r="CJ54" s="1315"/>
      <c r="CK54" s="1315"/>
      <c r="CL54" s="1315"/>
      <c r="CM54" s="1315"/>
      <c r="CN54" s="1315"/>
      <c r="CO54" s="1315"/>
      <c r="CP54" s="1315"/>
      <c r="CQ54" s="1315"/>
      <c r="CR54" s="1315"/>
      <c r="CS54" s="1315"/>
      <c r="CT54" s="1315"/>
      <c r="CU54" s="1315"/>
      <c r="CV54" s="1315"/>
      <c r="CW54" s="1315"/>
      <c r="CX54" s="1315"/>
      <c r="CY54" s="1315"/>
      <c r="CZ54" s="1315"/>
      <c r="DA54" s="1315"/>
      <c r="DB54" s="1315"/>
      <c r="DC54" s="1315"/>
    </row>
    <row r="55" spans="1:109" ht="13.5">
      <c r="A55" s="402"/>
      <c r="B55" s="387"/>
      <c r="G55" s="1325"/>
      <c r="H55" s="1325"/>
      <c r="I55" s="1325"/>
      <c r="J55" s="1325"/>
      <c r="K55" s="1332"/>
      <c r="L55" s="1332"/>
      <c r="M55" s="1332"/>
      <c r="N55" s="1332"/>
      <c r="AN55" s="1329" t="s">
        <v>597</v>
      </c>
      <c r="AO55" s="1329"/>
      <c r="AP55" s="1329"/>
      <c r="AQ55" s="1329"/>
      <c r="AR55" s="1329"/>
      <c r="AS55" s="1329"/>
      <c r="AT55" s="1329"/>
      <c r="AU55" s="1329"/>
      <c r="AV55" s="1329"/>
      <c r="AW55" s="1329"/>
      <c r="AX55" s="1329"/>
      <c r="AY55" s="1329"/>
      <c r="AZ55" s="1329"/>
      <c r="BA55" s="1329"/>
      <c r="BB55" s="1331" t="s">
        <v>596</v>
      </c>
      <c r="BC55" s="1331"/>
      <c r="BD55" s="1331"/>
      <c r="BE55" s="1331"/>
      <c r="BF55" s="1331"/>
      <c r="BG55" s="1331"/>
      <c r="BH55" s="1331"/>
      <c r="BI55" s="1331"/>
      <c r="BJ55" s="1331"/>
      <c r="BK55" s="1331"/>
      <c r="BL55" s="1331"/>
      <c r="BM55" s="1331"/>
      <c r="BN55" s="1331"/>
      <c r="BO55" s="1331"/>
      <c r="BP55" s="1315">
        <v>0</v>
      </c>
      <c r="BQ55" s="1315"/>
      <c r="BR55" s="1315"/>
      <c r="BS55" s="1315"/>
      <c r="BT55" s="1315"/>
      <c r="BU55" s="1315"/>
      <c r="BV55" s="1315"/>
      <c r="BW55" s="1315"/>
      <c r="BX55" s="1315">
        <v>0</v>
      </c>
      <c r="BY55" s="1315"/>
      <c r="BZ55" s="1315"/>
      <c r="CA55" s="1315"/>
      <c r="CB55" s="1315"/>
      <c r="CC55" s="1315"/>
      <c r="CD55" s="1315"/>
      <c r="CE55" s="1315"/>
      <c r="CF55" s="1330"/>
      <c r="CG55" s="1315"/>
      <c r="CH55" s="1315"/>
      <c r="CI55" s="1315"/>
      <c r="CJ55" s="1315"/>
      <c r="CK55" s="1315"/>
      <c r="CL55" s="1315"/>
      <c r="CM55" s="1315"/>
      <c r="CN55" s="1315">
        <v>0</v>
      </c>
      <c r="CO55" s="1315"/>
      <c r="CP55" s="1315"/>
      <c r="CQ55" s="1315"/>
      <c r="CR55" s="1315"/>
      <c r="CS55" s="1315"/>
      <c r="CT55" s="1315"/>
      <c r="CU55" s="1315"/>
      <c r="CV55" s="1315">
        <v>0</v>
      </c>
      <c r="CW55" s="1315"/>
      <c r="CX55" s="1315"/>
      <c r="CY55" s="1315"/>
      <c r="CZ55" s="1315"/>
      <c r="DA55" s="1315"/>
      <c r="DB55" s="1315"/>
      <c r="DC55" s="1315"/>
    </row>
    <row r="56" spans="1:109" ht="13.5">
      <c r="A56" s="402"/>
      <c r="B56" s="387"/>
      <c r="G56" s="1325"/>
      <c r="H56" s="1325"/>
      <c r="I56" s="1325"/>
      <c r="J56" s="1325"/>
      <c r="K56" s="1332"/>
      <c r="L56" s="1332"/>
      <c r="M56" s="1332"/>
      <c r="N56" s="1332"/>
      <c r="AN56" s="1329"/>
      <c r="AO56" s="1329"/>
      <c r="AP56" s="1329"/>
      <c r="AQ56" s="1329"/>
      <c r="AR56" s="1329"/>
      <c r="AS56" s="1329"/>
      <c r="AT56" s="1329"/>
      <c r="AU56" s="1329"/>
      <c r="AV56" s="1329"/>
      <c r="AW56" s="1329"/>
      <c r="AX56" s="1329"/>
      <c r="AY56" s="1329"/>
      <c r="AZ56" s="1329"/>
      <c r="BA56" s="1329"/>
      <c r="BB56" s="1331"/>
      <c r="BC56" s="1331"/>
      <c r="BD56" s="1331"/>
      <c r="BE56" s="1331"/>
      <c r="BF56" s="1331"/>
      <c r="BG56" s="1331"/>
      <c r="BH56" s="1331"/>
      <c r="BI56" s="1331"/>
      <c r="BJ56" s="1331"/>
      <c r="BK56" s="1331"/>
      <c r="BL56" s="1331"/>
      <c r="BM56" s="1331"/>
      <c r="BN56" s="1331"/>
      <c r="BO56" s="1331"/>
      <c r="BP56" s="1315"/>
      <c r="BQ56" s="1315"/>
      <c r="BR56" s="1315"/>
      <c r="BS56" s="1315"/>
      <c r="BT56" s="1315"/>
      <c r="BU56" s="1315"/>
      <c r="BV56" s="1315"/>
      <c r="BW56" s="1315"/>
      <c r="BX56" s="1315"/>
      <c r="BY56" s="1315"/>
      <c r="BZ56" s="1315"/>
      <c r="CA56" s="1315"/>
      <c r="CB56" s="1315"/>
      <c r="CC56" s="1315"/>
      <c r="CD56" s="1315"/>
      <c r="CE56" s="1315"/>
      <c r="CF56" s="1315"/>
      <c r="CG56" s="1315"/>
      <c r="CH56" s="1315"/>
      <c r="CI56" s="1315"/>
      <c r="CJ56" s="1315"/>
      <c r="CK56" s="1315"/>
      <c r="CL56" s="1315"/>
      <c r="CM56" s="1315"/>
      <c r="CN56" s="1315"/>
      <c r="CO56" s="1315"/>
      <c r="CP56" s="1315"/>
      <c r="CQ56" s="1315"/>
      <c r="CR56" s="1315"/>
      <c r="CS56" s="1315"/>
      <c r="CT56" s="1315"/>
      <c r="CU56" s="1315"/>
      <c r="CV56" s="1315"/>
      <c r="CW56" s="1315"/>
      <c r="CX56" s="1315"/>
      <c r="CY56" s="1315"/>
      <c r="CZ56" s="1315"/>
      <c r="DA56" s="1315"/>
      <c r="DB56" s="1315"/>
      <c r="DC56" s="1315"/>
    </row>
    <row r="57" spans="1:109" s="402" customFormat="1" ht="13.5">
      <c r="B57" s="408"/>
      <c r="G57" s="1325"/>
      <c r="H57" s="1325"/>
      <c r="I57" s="1334"/>
      <c r="J57" s="1334"/>
      <c r="K57" s="1332"/>
      <c r="L57" s="1332"/>
      <c r="M57" s="1332"/>
      <c r="N57" s="1332"/>
      <c r="AM57" s="386"/>
      <c r="AN57" s="1329"/>
      <c r="AO57" s="1329"/>
      <c r="AP57" s="1329"/>
      <c r="AQ57" s="1329"/>
      <c r="AR57" s="1329"/>
      <c r="AS57" s="1329"/>
      <c r="AT57" s="1329"/>
      <c r="AU57" s="1329"/>
      <c r="AV57" s="1329"/>
      <c r="AW57" s="1329"/>
      <c r="AX57" s="1329"/>
      <c r="AY57" s="1329"/>
      <c r="AZ57" s="1329"/>
      <c r="BA57" s="1329"/>
      <c r="BB57" s="1331" t="s">
        <v>603</v>
      </c>
      <c r="BC57" s="1331"/>
      <c r="BD57" s="1331"/>
      <c r="BE57" s="1331"/>
      <c r="BF57" s="1331"/>
      <c r="BG57" s="1331"/>
      <c r="BH57" s="1331"/>
      <c r="BI57" s="1331"/>
      <c r="BJ57" s="1331"/>
      <c r="BK57" s="1331"/>
      <c r="BL57" s="1331"/>
      <c r="BM57" s="1331"/>
      <c r="BN57" s="1331"/>
      <c r="BO57" s="1331"/>
      <c r="BP57" s="1315">
        <v>57.1</v>
      </c>
      <c r="BQ57" s="1315"/>
      <c r="BR57" s="1315"/>
      <c r="BS57" s="1315"/>
      <c r="BT57" s="1315"/>
      <c r="BU57" s="1315"/>
      <c r="BV57" s="1315"/>
      <c r="BW57" s="1315"/>
      <c r="BX57" s="1315">
        <v>57.9</v>
      </c>
      <c r="BY57" s="1315"/>
      <c r="BZ57" s="1315"/>
      <c r="CA57" s="1315"/>
      <c r="CB57" s="1315"/>
      <c r="CC57" s="1315"/>
      <c r="CD57" s="1315"/>
      <c r="CE57" s="1315"/>
      <c r="CF57" s="1330"/>
      <c r="CG57" s="1315"/>
      <c r="CH57" s="1315"/>
      <c r="CI57" s="1315"/>
      <c r="CJ57" s="1315"/>
      <c r="CK57" s="1315"/>
      <c r="CL57" s="1315"/>
      <c r="CM57" s="1315"/>
      <c r="CN57" s="1315">
        <v>59.4</v>
      </c>
      <c r="CO57" s="1315"/>
      <c r="CP57" s="1315"/>
      <c r="CQ57" s="1315"/>
      <c r="CR57" s="1315"/>
      <c r="CS57" s="1315"/>
      <c r="CT57" s="1315"/>
      <c r="CU57" s="1315"/>
      <c r="CV57" s="1315">
        <v>60.3</v>
      </c>
      <c r="CW57" s="1315"/>
      <c r="CX57" s="1315"/>
      <c r="CY57" s="1315"/>
      <c r="CZ57" s="1315"/>
      <c r="DA57" s="1315"/>
      <c r="DB57" s="1315"/>
      <c r="DC57" s="1315"/>
      <c r="DD57" s="413"/>
      <c r="DE57" s="408"/>
    </row>
    <row r="58" spans="1:109" s="402" customFormat="1" ht="13.5">
      <c r="A58" s="386"/>
      <c r="B58" s="408"/>
      <c r="G58" s="1325"/>
      <c r="H58" s="1325"/>
      <c r="I58" s="1334"/>
      <c r="J58" s="1334"/>
      <c r="K58" s="1332"/>
      <c r="L58" s="1332"/>
      <c r="M58" s="1332"/>
      <c r="N58" s="1332"/>
      <c r="AM58" s="386"/>
      <c r="AN58" s="1329"/>
      <c r="AO58" s="1329"/>
      <c r="AP58" s="1329"/>
      <c r="AQ58" s="1329"/>
      <c r="AR58" s="1329"/>
      <c r="AS58" s="1329"/>
      <c r="AT58" s="1329"/>
      <c r="AU58" s="1329"/>
      <c r="AV58" s="1329"/>
      <c r="AW58" s="1329"/>
      <c r="AX58" s="1329"/>
      <c r="AY58" s="1329"/>
      <c r="AZ58" s="1329"/>
      <c r="BA58" s="1329"/>
      <c r="BB58" s="1331"/>
      <c r="BC58" s="1331"/>
      <c r="BD58" s="1331"/>
      <c r="BE58" s="1331"/>
      <c r="BF58" s="1331"/>
      <c r="BG58" s="1331"/>
      <c r="BH58" s="1331"/>
      <c r="BI58" s="1331"/>
      <c r="BJ58" s="1331"/>
      <c r="BK58" s="1331"/>
      <c r="BL58" s="1331"/>
      <c r="BM58" s="1331"/>
      <c r="BN58" s="1331"/>
      <c r="BO58" s="1331"/>
      <c r="BP58" s="1315"/>
      <c r="BQ58" s="1315"/>
      <c r="BR58" s="1315"/>
      <c r="BS58" s="1315"/>
      <c r="BT58" s="1315"/>
      <c r="BU58" s="1315"/>
      <c r="BV58" s="1315"/>
      <c r="BW58" s="1315"/>
      <c r="BX58" s="1315"/>
      <c r="BY58" s="1315"/>
      <c r="BZ58" s="1315"/>
      <c r="CA58" s="1315"/>
      <c r="CB58" s="1315"/>
      <c r="CC58" s="1315"/>
      <c r="CD58" s="1315"/>
      <c r="CE58" s="1315"/>
      <c r="CF58" s="1315"/>
      <c r="CG58" s="1315"/>
      <c r="CH58" s="1315"/>
      <c r="CI58" s="1315"/>
      <c r="CJ58" s="1315"/>
      <c r="CK58" s="1315"/>
      <c r="CL58" s="1315"/>
      <c r="CM58" s="1315"/>
      <c r="CN58" s="1315"/>
      <c r="CO58" s="1315"/>
      <c r="CP58" s="1315"/>
      <c r="CQ58" s="1315"/>
      <c r="CR58" s="1315"/>
      <c r="CS58" s="1315"/>
      <c r="CT58" s="1315"/>
      <c r="CU58" s="1315"/>
      <c r="CV58" s="1315"/>
      <c r="CW58" s="1315"/>
      <c r="CX58" s="1315"/>
      <c r="CY58" s="1315"/>
      <c r="CZ58" s="1315"/>
      <c r="DA58" s="1315"/>
      <c r="DB58" s="1315"/>
      <c r="DC58" s="1315"/>
      <c r="DD58" s="413"/>
      <c r="DE58" s="408"/>
    </row>
    <row r="59" spans="1:109" s="402" customFormat="1" ht="13.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c r="B63" s="406" t="s">
        <v>602</v>
      </c>
    </row>
    <row r="64" spans="1:109" ht="13.5">
      <c r="B64" s="387"/>
      <c r="G64" s="403"/>
      <c r="I64" s="405"/>
      <c r="J64" s="405"/>
      <c r="K64" s="405"/>
      <c r="L64" s="405"/>
      <c r="M64" s="405"/>
      <c r="N64" s="404"/>
      <c r="AM64" s="403"/>
      <c r="AN64" s="403" t="s">
        <v>601</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c r="B65" s="387"/>
      <c r="AN65" s="1316" t="s">
        <v>600</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ht="13.5">
      <c r="B66" s="387"/>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ht="13.5">
      <c r="B67" s="387"/>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ht="13.5">
      <c r="B68" s="387"/>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ht="13.5">
      <c r="B69" s="387"/>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ht="13.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c r="B71" s="387"/>
      <c r="G71" s="397"/>
      <c r="I71" s="400"/>
      <c r="J71" s="399"/>
      <c r="K71" s="399"/>
      <c r="L71" s="398"/>
      <c r="M71" s="399"/>
      <c r="N71" s="398"/>
      <c r="AM71" s="397"/>
      <c r="AN71" s="386" t="s">
        <v>599</v>
      </c>
    </row>
    <row r="72" spans="2:107" ht="13.5">
      <c r="B72" s="387"/>
      <c r="G72" s="1325"/>
      <c r="H72" s="1325"/>
      <c r="I72" s="1325"/>
      <c r="J72" s="1325"/>
      <c r="K72" s="396"/>
      <c r="L72" s="396"/>
      <c r="M72" s="395"/>
      <c r="N72" s="395"/>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29" t="s">
        <v>547</v>
      </c>
      <c r="BQ72" s="1329"/>
      <c r="BR72" s="1329"/>
      <c r="BS72" s="1329"/>
      <c r="BT72" s="1329"/>
      <c r="BU72" s="1329"/>
      <c r="BV72" s="1329"/>
      <c r="BW72" s="1329"/>
      <c r="BX72" s="1329" t="s">
        <v>548</v>
      </c>
      <c r="BY72" s="1329"/>
      <c r="BZ72" s="1329"/>
      <c r="CA72" s="1329"/>
      <c r="CB72" s="1329"/>
      <c r="CC72" s="1329"/>
      <c r="CD72" s="1329"/>
      <c r="CE72" s="1329"/>
      <c r="CF72" s="1329" t="s">
        <v>549</v>
      </c>
      <c r="CG72" s="1329"/>
      <c r="CH72" s="1329"/>
      <c r="CI72" s="1329"/>
      <c r="CJ72" s="1329"/>
      <c r="CK72" s="1329"/>
      <c r="CL72" s="1329"/>
      <c r="CM72" s="1329"/>
      <c r="CN72" s="1329" t="s">
        <v>550</v>
      </c>
      <c r="CO72" s="1329"/>
      <c r="CP72" s="1329"/>
      <c r="CQ72" s="1329"/>
      <c r="CR72" s="1329"/>
      <c r="CS72" s="1329"/>
      <c r="CT72" s="1329"/>
      <c r="CU72" s="1329"/>
      <c r="CV72" s="1329" t="s">
        <v>551</v>
      </c>
      <c r="CW72" s="1329"/>
      <c r="CX72" s="1329"/>
      <c r="CY72" s="1329"/>
      <c r="CZ72" s="1329"/>
      <c r="DA72" s="1329"/>
      <c r="DB72" s="1329"/>
      <c r="DC72" s="1329"/>
    </row>
    <row r="73" spans="2:107" ht="13.5">
      <c r="B73" s="387"/>
      <c r="G73" s="1335"/>
      <c r="H73" s="1335"/>
      <c r="I73" s="1335"/>
      <c r="J73" s="1335"/>
      <c r="K73" s="1336"/>
      <c r="L73" s="1336"/>
      <c r="M73" s="1336"/>
      <c r="N73" s="1336"/>
      <c r="AM73" s="394"/>
      <c r="AN73" s="1331" t="s">
        <v>598</v>
      </c>
      <c r="AO73" s="1331"/>
      <c r="AP73" s="1331"/>
      <c r="AQ73" s="1331"/>
      <c r="AR73" s="1331"/>
      <c r="AS73" s="1331"/>
      <c r="AT73" s="1331"/>
      <c r="AU73" s="1331"/>
      <c r="AV73" s="1331"/>
      <c r="AW73" s="1331"/>
      <c r="AX73" s="1331"/>
      <c r="AY73" s="1331"/>
      <c r="AZ73" s="1331"/>
      <c r="BA73" s="1331"/>
      <c r="BB73" s="1331" t="s">
        <v>596</v>
      </c>
      <c r="BC73" s="1331"/>
      <c r="BD73" s="1331"/>
      <c r="BE73" s="1331"/>
      <c r="BF73" s="1331"/>
      <c r="BG73" s="1331"/>
      <c r="BH73" s="1331"/>
      <c r="BI73" s="1331"/>
      <c r="BJ73" s="1331"/>
      <c r="BK73" s="1331"/>
      <c r="BL73" s="1331"/>
      <c r="BM73" s="1331"/>
      <c r="BN73" s="1331"/>
      <c r="BO73" s="1331"/>
      <c r="BP73" s="1315"/>
      <c r="BQ73" s="1315"/>
      <c r="BR73" s="1315"/>
      <c r="BS73" s="1315"/>
      <c r="BT73" s="1315"/>
      <c r="BU73" s="1315"/>
      <c r="BV73" s="1315"/>
      <c r="BW73" s="1315"/>
      <c r="BX73" s="1315"/>
      <c r="BY73" s="1315"/>
      <c r="BZ73" s="1315"/>
      <c r="CA73" s="1315"/>
      <c r="CB73" s="1315"/>
      <c r="CC73" s="1315"/>
      <c r="CD73" s="1315"/>
      <c r="CE73" s="1315"/>
      <c r="CF73" s="1315"/>
      <c r="CG73" s="1315"/>
      <c r="CH73" s="1315"/>
      <c r="CI73" s="1315"/>
      <c r="CJ73" s="1315"/>
      <c r="CK73" s="1315"/>
      <c r="CL73" s="1315"/>
      <c r="CM73" s="1315"/>
      <c r="CN73" s="1315"/>
      <c r="CO73" s="1315"/>
      <c r="CP73" s="1315"/>
      <c r="CQ73" s="1315"/>
      <c r="CR73" s="1315"/>
      <c r="CS73" s="1315"/>
      <c r="CT73" s="1315"/>
      <c r="CU73" s="1315"/>
      <c r="CV73" s="1315"/>
      <c r="CW73" s="1315"/>
      <c r="CX73" s="1315"/>
      <c r="CY73" s="1315"/>
      <c r="CZ73" s="1315"/>
      <c r="DA73" s="1315"/>
      <c r="DB73" s="1315"/>
      <c r="DC73" s="1315"/>
    </row>
    <row r="74" spans="2:107" ht="13.5">
      <c r="B74" s="387"/>
      <c r="G74" s="1335"/>
      <c r="H74" s="1335"/>
      <c r="I74" s="1335"/>
      <c r="J74" s="1335"/>
      <c r="K74" s="1336"/>
      <c r="L74" s="1336"/>
      <c r="M74" s="1336"/>
      <c r="N74" s="1336"/>
      <c r="AM74" s="394"/>
      <c r="AN74" s="1331"/>
      <c r="AO74" s="1331"/>
      <c r="AP74" s="1331"/>
      <c r="AQ74" s="1331"/>
      <c r="AR74" s="1331"/>
      <c r="AS74" s="1331"/>
      <c r="AT74" s="1331"/>
      <c r="AU74" s="1331"/>
      <c r="AV74" s="1331"/>
      <c r="AW74" s="1331"/>
      <c r="AX74" s="1331"/>
      <c r="AY74" s="1331"/>
      <c r="AZ74" s="1331"/>
      <c r="BA74" s="1331"/>
      <c r="BB74" s="1331"/>
      <c r="BC74" s="1331"/>
      <c r="BD74" s="1331"/>
      <c r="BE74" s="1331"/>
      <c r="BF74" s="1331"/>
      <c r="BG74" s="1331"/>
      <c r="BH74" s="1331"/>
      <c r="BI74" s="1331"/>
      <c r="BJ74" s="1331"/>
      <c r="BK74" s="1331"/>
      <c r="BL74" s="1331"/>
      <c r="BM74" s="1331"/>
      <c r="BN74" s="1331"/>
      <c r="BO74" s="1331"/>
      <c r="BP74" s="1315"/>
      <c r="BQ74" s="1315"/>
      <c r="BR74" s="1315"/>
      <c r="BS74" s="1315"/>
      <c r="BT74" s="1315"/>
      <c r="BU74" s="1315"/>
      <c r="BV74" s="1315"/>
      <c r="BW74" s="1315"/>
      <c r="BX74" s="1315"/>
      <c r="BY74" s="1315"/>
      <c r="BZ74" s="1315"/>
      <c r="CA74" s="1315"/>
      <c r="CB74" s="1315"/>
      <c r="CC74" s="1315"/>
      <c r="CD74" s="1315"/>
      <c r="CE74" s="1315"/>
      <c r="CF74" s="1315"/>
      <c r="CG74" s="1315"/>
      <c r="CH74" s="1315"/>
      <c r="CI74" s="1315"/>
      <c r="CJ74" s="1315"/>
      <c r="CK74" s="1315"/>
      <c r="CL74" s="1315"/>
      <c r="CM74" s="1315"/>
      <c r="CN74" s="1315"/>
      <c r="CO74" s="1315"/>
      <c r="CP74" s="1315"/>
      <c r="CQ74" s="1315"/>
      <c r="CR74" s="1315"/>
      <c r="CS74" s="1315"/>
      <c r="CT74" s="1315"/>
      <c r="CU74" s="1315"/>
      <c r="CV74" s="1315"/>
      <c r="CW74" s="1315"/>
      <c r="CX74" s="1315"/>
      <c r="CY74" s="1315"/>
      <c r="CZ74" s="1315"/>
      <c r="DA74" s="1315"/>
      <c r="DB74" s="1315"/>
      <c r="DC74" s="1315"/>
    </row>
    <row r="75" spans="2:107" ht="13.5">
      <c r="B75" s="387"/>
      <c r="G75" s="1335"/>
      <c r="H75" s="1335"/>
      <c r="I75" s="1325"/>
      <c r="J75" s="1325"/>
      <c r="K75" s="1332"/>
      <c r="L75" s="1332"/>
      <c r="M75" s="1332"/>
      <c r="N75" s="1332"/>
      <c r="AM75" s="394"/>
      <c r="AN75" s="1331"/>
      <c r="AO75" s="1331"/>
      <c r="AP75" s="1331"/>
      <c r="AQ75" s="1331"/>
      <c r="AR75" s="1331"/>
      <c r="AS75" s="1331"/>
      <c r="AT75" s="1331"/>
      <c r="AU75" s="1331"/>
      <c r="AV75" s="1331"/>
      <c r="AW75" s="1331"/>
      <c r="AX75" s="1331"/>
      <c r="AY75" s="1331"/>
      <c r="AZ75" s="1331"/>
      <c r="BA75" s="1331"/>
      <c r="BB75" s="1331" t="s">
        <v>595</v>
      </c>
      <c r="BC75" s="1331"/>
      <c r="BD75" s="1331"/>
      <c r="BE75" s="1331"/>
      <c r="BF75" s="1331"/>
      <c r="BG75" s="1331"/>
      <c r="BH75" s="1331"/>
      <c r="BI75" s="1331"/>
      <c r="BJ75" s="1331"/>
      <c r="BK75" s="1331"/>
      <c r="BL75" s="1331"/>
      <c r="BM75" s="1331"/>
      <c r="BN75" s="1331"/>
      <c r="BO75" s="1331"/>
      <c r="BP75" s="1315">
        <v>3.8</v>
      </c>
      <c r="BQ75" s="1315"/>
      <c r="BR75" s="1315"/>
      <c r="BS75" s="1315"/>
      <c r="BT75" s="1315"/>
      <c r="BU75" s="1315"/>
      <c r="BV75" s="1315"/>
      <c r="BW75" s="1315"/>
      <c r="BX75" s="1315">
        <v>2.9</v>
      </c>
      <c r="BY75" s="1315"/>
      <c r="BZ75" s="1315"/>
      <c r="CA75" s="1315"/>
      <c r="CB75" s="1315"/>
      <c r="CC75" s="1315"/>
      <c r="CD75" s="1315"/>
      <c r="CE75" s="1315"/>
      <c r="CF75" s="1315">
        <v>2</v>
      </c>
      <c r="CG75" s="1315"/>
      <c r="CH75" s="1315"/>
      <c r="CI75" s="1315"/>
      <c r="CJ75" s="1315"/>
      <c r="CK75" s="1315"/>
      <c r="CL75" s="1315"/>
      <c r="CM75" s="1315"/>
      <c r="CN75" s="1315">
        <v>2.8</v>
      </c>
      <c r="CO75" s="1315"/>
      <c r="CP75" s="1315"/>
      <c r="CQ75" s="1315"/>
      <c r="CR75" s="1315"/>
      <c r="CS75" s="1315"/>
      <c r="CT75" s="1315"/>
      <c r="CU75" s="1315"/>
      <c r="CV75" s="1315">
        <v>4.2</v>
      </c>
      <c r="CW75" s="1315"/>
      <c r="CX75" s="1315"/>
      <c r="CY75" s="1315"/>
      <c r="CZ75" s="1315"/>
      <c r="DA75" s="1315"/>
      <c r="DB75" s="1315"/>
      <c r="DC75" s="1315"/>
    </row>
    <row r="76" spans="2:107" ht="13.5">
      <c r="B76" s="387"/>
      <c r="G76" s="1335"/>
      <c r="H76" s="1335"/>
      <c r="I76" s="1325"/>
      <c r="J76" s="1325"/>
      <c r="K76" s="1332"/>
      <c r="L76" s="1332"/>
      <c r="M76" s="1332"/>
      <c r="N76" s="1332"/>
      <c r="AM76" s="394"/>
      <c r="AN76" s="1331"/>
      <c r="AO76" s="1331"/>
      <c r="AP76" s="1331"/>
      <c r="AQ76" s="1331"/>
      <c r="AR76" s="1331"/>
      <c r="AS76" s="1331"/>
      <c r="AT76" s="1331"/>
      <c r="AU76" s="1331"/>
      <c r="AV76" s="1331"/>
      <c r="AW76" s="1331"/>
      <c r="AX76" s="1331"/>
      <c r="AY76" s="1331"/>
      <c r="AZ76" s="1331"/>
      <c r="BA76" s="1331"/>
      <c r="BB76" s="1331"/>
      <c r="BC76" s="1331"/>
      <c r="BD76" s="1331"/>
      <c r="BE76" s="1331"/>
      <c r="BF76" s="1331"/>
      <c r="BG76" s="1331"/>
      <c r="BH76" s="1331"/>
      <c r="BI76" s="1331"/>
      <c r="BJ76" s="1331"/>
      <c r="BK76" s="1331"/>
      <c r="BL76" s="1331"/>
      <c r="BM76" s="1331"/>
      <c r="BN76" s="1331"/>
      <c r="BO76" s="1331"/>
      <c r="BP76" s="1315"/>
      <c r="BQ76" s="1315"/>
      <c r="BR76" s="1315"/>
      <c r="BS76" s="1315"/>
      <c r="BT76" s="1315"/>
      <c r="BU76" s="1315"/>
      <c r="BV76" s="1315"/>
      <c r="BW76" s="1315"/>
      <c r="BX76" s="1315"/>
      <c r="BY76" s="1315"/>
      <c r="BZ76" s="1315"/>
      <c r="CA76" s="1315"/>
      <c r="CB76" s="1315"/>
      <c r="CC76" s="1315"/>
      <c r="CD76" s="1315"/>
      <c r="CE76" s="1315"/>
      <c r="CF76" s="1315"/>
      <c r="CG76" s="1315"/>
      <c r="CH76" s="1315"/>
      <c r="CI76" s="1315"/>
      <c r="CJ76" s="1315"/>
      <c r="CK76" s="1315"/>
      <c r="CL76" s="1315"/>
      <c r="CM76" s="1315"/>
      <c r="CN76" s="1315"/>
      <c r="CO76" s="1315"/>
      <c r="CP76" s="1315"/>
      <c r="CQ76" s="1315"/>
      <c r="CR76" s="1315"/>
      <c r="CS76" s="1315"/>
      <c r="CT76" s="1315"/>
      <c r="CU76" s="1315"/>
      <c r="CV76" s="1315"/>
      <c r="CW76" s="1315"/>
      <c r="CX76" s="1315"/>
      <c r="CY76" s="1315"/>
      <c r="CZ76" s="1315"/>
      <c r="DA76" s="1315"/>
      <c r="DB76" s="1315"/>
      <c r="DC76" s="1315"/>
    </row>
    <row r="77" spans="2:107" ht="13.5">
      <c r="B77" s="387"/>
      <c r="G77" s="1325"/>
      <c r="H77" s="1325"/>
      <c r="I77" s="1325"/>
      <c r="J77" s="1325"/>
      <c r="K77" s="1336"/>
      <c r="L77" s="1336"/>
      <c r="M77" s="1336"/>
      <c r="N77" s="1336"/>
      <c r="AN77" s="1329" t="s">
        <v>597</v>
      </c>
      <c r="AO77" s="1329"/>
      <c r="AP77" s="1329"/>
      <c r="AQ77" s="1329"/>
      <c r="AR77" s="1329"/>
      <c r="AS77" s="1329"/>
      <c r="AT77" s="1329"/>
      <c r="AU77" s="1329"/>
      <c r="AV77" s="1329"/>
      <c r="AW77" s="1329"/>
      <c r="AX77" s="1329"/>
      <c r="AY77" s="1329"/>
      <c r="AZ77" s="1329"/>
      <c r="BA77" s="1329"/>
      <c r="BB77" s="1331" t="s">
        <v>596</v>
      </c>
      <c r="BC77" s="1331"/>
      <c r="BD77" s="1331"/>
      <c r="BE77" s="1331"/>
      <c r="BF77" s="1331"/>
      <c r="BG77" s="1331"/>
      <c r="BH77" s="1331"/>
      <c r="BI77" s="1331"/>
      <c r="BJ77" s="1331"/>
      <c r="BK77" s="1331"/>
      <c r="BL77" s="1331"/>
      <c r="BM77" s="1331"/>
      <c r="BN77" s="1331"/>
      <c r="BO77" s="1331"/>
      <c r="BP77" s="1315">
        <v>0</v>
      </c>
      <c r="BQ77" s="1315"/>
      <c r="BR77" s="1315"/>
      <c r="BS77" s="1315"/>
      <c r="BT77" s="1315"/>
      <c r="BU77" s="1315"/>
      <c r="BV77" s="1315"/>
      <c r="BW77" s="1315"/>
      <c r="BX77" s="1315">
        <v>0</v>
      </c>
      <c r="BY77" s="1315"/>
      <c r="BZ77" s="1315"/>
      <c r="CA77" s="1315"/>
      <c r="CB77" s="1315"/>
      <c r="CC77" s="1315"/>
      <c r="CD77" s="1315"/>
      <c r="CE77" s="1315"/>
      <c r="CF77" s="1315">
        <v>0</v>
      </c>
      <c r="CG77" s="1315"/>
      <c r="CH77" s="1315"/>
      <c r="CI77" s="1315"/>
      <c r="CJ77" s="1315"/>
      <c r="CK77" s="1315"/>
      <c r="CL77" s="1315"/>
      <c r="CM77" s="1315"/>
      <c r="CN77" s="1315">
        <v>0</v>
      </c>
      <c r="CO77" s="1315"/>
      <c r="CP77" s="1315"/>
      <c r="CQ77" s="1315"/>
      <c r="CR77" s="1315"/>
      <c r="CS77" s="1315"/>
      <c r="CT77" s="1315"/>
      <c r="CU77" s="1315"/>
      <c r="CV77" s="1315">
        <v>0</v>
      </c>
      <c r="CW77" s="1315"/>
      <c r="CX77" s="1315"/>
      <c r="CY77" s="1315"/>
      <c r="CZ77" s="1315"/>
      <c r="DA77" s="1315"/>
      <c r="DB77" s="1315"/>
      <c r="DC77" s="1315"/>
    </row>
    <row r="78" spans="2:107" ht="13.5">
      <c r="B78" s="387"/>
      <c r="G78" s="1325"/>
      <c r="H78" s="1325"/>
      <c r="I78" s="1325"/>
      <c r="J78" s="1325"/>
      <c r="K78" s="1336"/>
      <c r="L78" s="1336"/>
      <c r="M78" s="1336"/>
      <c r="N78" s="1336"/>
      <c r="AN78" s="1329"/>
      <c r="AO78" s="1329"/>
      <c r="AP78" s="1329"/>
      <c r="AQ78" s="1329"/>
      <c r="AR78" s="1329"/>
      <c r="AS78" s="1329"/>
      <c r="AT78" s="1329"/>
      <c r="AU78" s="1329"/>
      <c r="AV78" s="1329"/>
      <c r="AW78" s="1329"/>
      <c r="AX78" s="1329"/>
      <c r="AY78" s="1329"/>
      <c r="AZ78" s="1329"/>
      <c r="BA78" s="1329"/>
      <c r="BB78" s="1331"/>
      <c r="BC78" s="1331"/>
      <c r="BD78" s="1331"/>
      <c r="BE78" s="1331"/>
      <c r="BF78" s="1331"/>
      <c r="BG78" s="1331"/>
      <c r="BH78" s="1331"/>
      <c r="BI78" s="1331"/>
      <c r="BJ78" s="1331"/>
      <c r="BK78" s="1331"/>
      <c r="BL78" s="1331"/>
      <c r="BM78" s="1331"/>
      <c r="BN78" s="1331"/>
      <c r="BO78" s="1331"/>
      <c r="BP78" s="1315"/>
      <c r="BQ78" s="1315"/>
      <c r="BR78" s="1315"/>
      <c r="BS78" s="1315"/>
      <c r="BT78" s="1315"/>
      <c r="BU78" s="1315"/>
      <c r="BV78" s="1315"/>
      <c r="BW78" s="1315"/>
      <c r="BX78" s="1315"/>
      <c r="BY78" s="1315"/>
      <c r="BZ78" s="1315"/>
      <c r="CA78" s="1315"/>
      <c r="CB78" s="1315"/>
      <c r="CC78" s="1315"/>
      <c r="CD78" s="1315"/>
      <c r="CE78" s="1315"/>
      <c r="CF78" s="1315"/>
      <c r="CG78" s="1315"/>
      <c r="CH78" s="1315"/>
      <c r="CI78" s="1315"/>
      <c r="CJ78" s="1315"/>
      <c r="CK78" s="1315"/>
      <c r="CL78" s="1315"/>
      <c r="CM78" s="1315"/>
      <c r="CN78" s="1315"/>
      <c r="CO78" s="1315"/>
      <c r="CP78" s="1315"/>
      <c r="CQ78" s="1315"/>
      <c r="CR78" s="1315"/>
      <c r="CS78" s="1315"/>
      <c r="CT78" s="1315"/>
      <c r="CU78" s="1315"/>
      <c r="CV78" s="1315"/>
      <c r="CW78" s="1315"/>
      <c r="CX78" s="1315"/>
      <c r="CY78" s="1315"/>
      <c r="CZ78" s="1315"/>
      <c r="DA78" s="1315"/>
      <c r="DB78" s="1315"/>
      <c r="DC78" s="1315"/>
    </row>
    <row r="79" spans="2:107" ht="13.5">
      <c r="B79" s="387"/>
      <c r="G79" s="1325"/>
      <c r="H79" s="1325"/>
      <c r="I79" s="1334"/>
      <c r="J79" s="1334"/>
      <c r="K79" s="1337"/>
      <c r="L79" s="1337"/>
      <c r="M79" s="1337"/>
      <c r="N79" s="1337"/>
      <c r="AN79" s="1329"/>
      <c r="AO79" s="1329"/>
      <c r="AP79" s="1329"/>
      <c r="AQ79" s="1329"/>
      <c r="AR79" s="1329"/>
      <c r="AS79" s="1329"/>
      <c r="AT79" s="1329"/>
      <c r="AU79" s="1329"/>
      <c r="AV79" s="1329"/>
      <c r="AW79" s="1329"/>
      <c r="AX79" s="1329"/>
      <c r="AY79" s="1329"/>
      <c r="AZ79" s="1329"/>
      <c r="BA79" s="1329"/>
      <c r="BB79" s="1331" t="s">
        <v>595</v>
      </c>
      <c r="BC79" s="1331"/>
      <c r="BD79" s="1331"/>
      <c r="BE79" s="1331"/>
      <c r="BF79" s="1331"/>
      <c r="BG79" s="1331"/>
      <c r="BH79" s="1331"/>
      <c r="BI79" s="1331"/>
      <c r="BJ79" s="1331"/>
      <c r="BK79" s="1331"/>
      <c r="BL79" s="1331"/>
      <c r="BM79" s="1331"/>
      <c r="BN79" s="1331"/>
      <c r="BO79" s="1331"/>
      <c r="BP79" s="1315">
        <v>6.4</v>
      </c>
      <c r="BQ79" s="1315"/>
      <c r="BR79" s="1315"/>
      <c r="BS79" s="1315"/>
      <c r="BT79" s="1315"/>
      <c r="BU79" s="1315"/>
      <c r="BV79" s="1315"/>
      <c r="BW79" s="1315"/>
      <c r="BX79" s="1315">
        <v>6.9</v>
      </c>
      <c r="BY79" s="1315"/>
      <c r="BZ79" s="1315"/>
      <c r="CA79" s="1315"/>
      <c r="CB79" s="1315"/>
      <c r="CC79" s="1315"/>
      <c r="CD79" s="1315"/>
      <c r="CE79" s="1315"/>
      <c r="CF79" s="1315">
        <v>7.1</v>
      </c>
      <c r="CG79" s="1315"/>
      <c r="CH79" s="1315"/>
      <c r="CI79" s="1315"/>
      <c r="CJ79" s="1315"/>
      <c r="CK79" s="1315"/>
      <c r="CL79" s="1315"/>
      <c r="CM79" s="1315"/>
      <c r="CN79" s="1315">
        <v>7.4</v>
      </c>
      <c r="CO79" s="1315"/>
      <c r="CP79" s="1315"/>
      <c r="CQ79" s="1315"/>
      <c r="CR79" s="1315"/>
      <c r="CS79" s="1315"/>
      <c r="CT79" s="1315"/>
      <c r="CU79" s="1315"/>
      <c r="CV79" s="1315">
        <v>7.4</v>
      </c>
      <c r="CW79" s="1315"/>
      <c r="CX79" s="1315"/>
      <c r="CY79" s="1315"/>
      <c r="CZ79" s="1315"/>
      <c r="DA79" s="1315"/>
      <c r="DB79" s="1315"/>
      <c r="DC79" s="1315"/>
    </row>
    <row r="80" spans="2:107" ht="13.5">
      <c r="B80" s="387"/>
      <c r="G80" s="1325"/>
      <c r="H80" s="1325"/>
      <c r="I80" s="1334"/>
      <c r="J80" s="1334"/>
      <c r="K80" s="1337"/>
      <c r="L80" s="1337"/>
      <c r="M80" s="1337"/>
      <c r="N80" s="1337"/>
      <c r="AN80" s="1329"/>
      <c r="AO80" s="1329"/>
      <c r="AP80" s="1329"/>
      <c r="AQ80" s="1329"/>
      <c r="AR80" s="1329"/>
      <c r="AS80" s="1329"/>
      <c r="AT80" s="1329"/>
      <c r="AU80" s="1329"/>
      <c r="AV80" s="1329"/>
      <c r="AW80" s="1329"/>
      <c r="AX80" s="1329"/>
      <c r="AY80" s="1329"/>
      <c r="AZ80" s="1329"/>
      <c r="BA80" s="1329"/>
      <c r="BB80" s="1331"/>
      <c r="BC80" s="1331"/>
      <c r="BD80" s="1331"/>
      <c r="BE80" s="1331"/>
      <c r="BF80" s="1331"/>
      <c r="BG80" s="1331"/>
      <c r="BH80" s="1331"/>
      <c r="BI80" s="1331"/>
      <c r="BJ80" s="1331"/>
      <c r="BK80" s="1331"/>
      <c r="BL80" s="1331"/>
      <c r="BM80" s="1331"/>
      <c r="BN80" s="1331"/>
      <c r="BO80" s="1331"/>
      <c r="BP80" s="1315"/>
      <c r="BQ80" s="1315"/>
      <c r="BR80" s="1315"/>
      <c r="BS80" s="1315"/>
      <c r="BT80" s="1315"/>
      <c r="BU80" s="1315"/>
      <c r="BV80" s="1315"/>
      <c r="BW80" s="1315"/>
      <c r="BX80" s="1315"/>
      <c r="BY80" s="1315"/>
      <c r="BZ80" s="1315"/>
      <c r="CA80" s="1315"/>
      <c r="CB80" s="1315"/>
      <c r="CC80" s="1315"/>
      <c r="CD80" s="1315"/>
      <c r="CE80" s="1315"/>
      <c r="CF80" s="1315"/>
      <c r="CG80" s="1315"/>
      <c r="CH80" s="1315"/>
      <c r="CI80" s="1315"/>
      <c r="CJ80" s="1315"/>
      <c r="CK80" s="1315"/>
      <c r="CL80" s="1315"/>
      <c r="CM80" s="1315"/>
      <c r="CN80" s="1315"/>
      <c r="CO80" s="1315"/>
      <c r="CP80" s="1315"/>
      <c r="CQ80" s="1315"/>
      <c r="CR80" s="1315"/>
      <c r="CS80" s="1315"/>
      <c r="CT80" s="1315"/>
      <c r="CU80" s="1315"/>
      <c r="CV80" s="1315"/>
      <c r="CW80" s="1315"/>
      <c r="CX80" s="1315"/>
      <c r="CY80" s="1315"/>
      <c r="CZ80" s="1315"/>
      <c r="DA80" s="1315"/>
      <c r="DB80" s="1315"/>
      <c r="DC80" s="1315"/>
    </row>
    <row r="81" spans="2:109" ht="13.5">
      <c r="B81" s="387"/>
    </row>
    <row r="82" spans="2:109" ht="17.2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c r="DD84" s="386"/>
      <c r="DE84" s="386"/>
    </row>
    <row r="85" spans="2:109" ht="13.5">
      <c r="DD85" s="386"/>
      <c r="DE85" s="386"/>
    </row>
    <row r="86" spans="2:109" ht="13.5" hidden="1">
      <c r="DD86" s="386"/>
      <c r="DE86" s="386"/>
    </row>
    <row r="87" spans="2:109" ht="13.5" hidden="1">
      <c r="K87" s="389"/>
      <c r="AQ87" s="389"/>
      <c r="BC87" s="389"/>
      <c r="BO87" s="389"/>
      <c r="CA87" s="389"/>
      <c r="CM87" s="389"/>
      <c r="CY87" s="389"/>
      <c r="DD87" s="386"/>
      <c r="DE87" s="386"/>
    </row>
    <row r="88" spans="2:109" ht="13.5" hidden="1">
      <c r="DD88" s="386"/>
      <c r="DE88" s="386"/>
    </row>
    <row r="89" spans="2:109" ht="13.5" hidden="1">
      <c r="DD89" s="386"/>
      <c r="DE89" s="386"/>
    </row>
    <row r="90" spans="2:109" ht="13.5" hidden="1">
      <c r="DD90" s="386"/>
      <c r="DE90" s="386"/>
    </row>
    <row r="91" spans="2:109" ht="13.5" hidden="1">
      <c r="DD91" s="386"/>
      <c r="DE91" s="386"/>
    </row>
    <row r="92" spans="2:109" ht="13.5" hidden="1" customHeight="1">
      <c r="DD92" s="386"/>
      <c r="DE92" s="386"/>
    </row>
    <row r="93" spans="2:109" ht="13.5" hidden="1" customHeight="1">
      <c r="DD93" s="386"/>
      <c r="DE93" s="386"/>
    </row>
    <row r="94" spans="2:109" ht="13.5" hidden="1" customHeight="1">
      <c r="DD94" s="386"/>
      <c r="DE94" s="386"/>
    </row>
    <row r="95" spans="2:109" ht="13.5" hidden="1" customHeight="1">
      <c r="DD95" s="386"/>
      <c r="DE95" s="386"/>
    </row>
    <row r="96" spans="2:109" ht="13.5" hidden="1" customHeight="1">
      <c r="DD96" s="386"/>
      <c r="DE96" s="386"/>
    </row>
    <row r="97" s="386" customFormat="1" ht="13.5" hidden="1" customHeight="1"/>
    <row r="98" s="386" customFormat="1" ht="13.5" hidden="1" customHeight="1"/>
    <row r="99" s="386" customFormat="1" ht="13.5" hidden="1" customHeight="1"/>
    <row r="100" s="386" customFormat="1" ht="13.5" hidden="1" customHeight="1"/>
    <row r="101" s="386" customFormat="1" ht="13.5" hidden="1" customHeight="1"/>
    <row r="102" s="386" customFormat="1" ht="13.5" hidden="1" customHeight="1"/>
    <row r="103" s="386" customFormat="1" ht="13.5" hidden="1" customHeight="1"/>
    <row r="104" s="386" customFormat="1" ht="13.5" hidden="1" customHeight="1"/>
    <row r="105" s="386" customFormat="1" ht="13.5" hidden="1" customHeight="1"/>
    <row r="106" s="386" customFormat="1" ht="13.5" hidden="1" customHeight="1"/>
    <row r="107" s="386" customFormat="1" ht="13.5" hidden="1" customHeight="1"/>
    <row r="108" s="386" customFormat="1" ht="13.5" hidden="1" customHeight="1"/>
    <row r="109" s="386" customFormat="1" ht="13.5" hidden="1" customHeight="1"/>
    <row r="110" s="386" customFormat="1" ht="13.5" hidden="1" customHeight="1"/>
    <row r="111" s="386" customFormat="1" ht="13.5" hidden="1" customHeight="1"/>
    <row r="112" s="386" customFormat="1" ht="13.5" hidden="1" customHeight="1"/>
    <row r="113" s="386" customFormat="1" ht="13.5" hidden="1" customHeight="1"/>
    <row r="114" s="386" customFormat="1" ht="13.5" hidden="1" customHeight="1"/>
    <row r="115" s="386" customFormat="1" ht="13.5" hidden="1" customHeight="1"/>
    <row r="116" s="386" customFormat="1" ht="13.5" hidden="1" customHeight="1"/>
    <row r="117" s="386" customFormat="1" ht="13.5" hidden="1" customHeight="1"/>
    <row r="118" s="386" customFormat="1" ht="13.5" hidden="1" customHeight="1"/>
    <row r="119" s="386" customFormat="1" ht="13.5" hidden="1" customHeight="1"/>
    <row r="120" s="386" customFormat="1" ht="13.5" hidden="1" customHeight="1"/>
    <row r="121" s="386" customFormat="1" ht="13.5" hidden="1" customHeight="1"/>
    <row r="122" s="386" customFormat="1" ht="13.5" hidden="1" customHeight="1"/>
    <row r="123" s="386" customFormat="1" ht="13.5" hidden="1" customHeight="1"/>
    <row r="124" s="386" customFormat="1" ht="13.5" hidden="1" customHeight="1"/>
    <row r="125" s="386" customFormat="1" ht="13.5" hidden="1" customHeight="1"/>
    <row r="126" s="386" customFormat="1" ht="13.5" hidden="1" customHeight="1"/>
    <row r="127" s="386" customFormat="1" ht="13.5" hidden="1" customHeight="1"/>
    <row r="128" s="386" customFormat="1" ht="13.5" hidden="1" customHeight="1"/>
    <row r="129" s="386" customFormat="1" ht="13.5" hidden="1" customHeight="1"/>
    <row r="130" s="386" customFormat="1" ht="13.5" hidden="1" customHeight="1"/>
    <row r="131" s="386" customFormat="1" ht="13.5" hidden="1" customHeight="1"/>
    <row r="132" s="386" customFormat="1" ht="13.5" hidden="1" customHeight="1"/>
    <row r="133" s="386" customFormat="1" ht="13.5" hidden="1" customHeight="1"/>
    <row r="134" s="386" customFormat="1" ht="13.5" hidden="1" customHeight="1"/>
    <row r="135" s="386" customFormat="1" ht="13.5" hidden="1" customHeight="1"/>
    <row r="136" s="386" customFormat="1" ht="13.5" hidden="1" customHeight="1"/>
    <row r="137" s="386" customFormat="1" ht="13.5" hidden="1" customHeight="1"/>
    <row r="138" s="386" customFormat="1" ht="13.5" hidden="1" customHeight="1"/>
    <row r="139" s="386" customFormat="1" ht="13.5" hidden="1" customHeight="1"/>
    <row r="140" s="386" customFormat="1" ht="13.5" hidden="1" customHeight="1"/>
    <row r="141" s="386" customFormat="1" ht="13.5" hidden="1" customHeight="1"/>
    <row r="142" s="386" customFormat="1" ht="13.5" hidden="1" customHeight="1"/>
    <row r="143" s="386" customFormat="1" ht="13.5" hidden="1" customHeight="1"/>
    <row r="144" s="386" customFormat="1" ht="13.5" hidden="1" customHeight="1"/>
    <row r="145" s="386" customFormat="1" ht="13.5" hidden="1" customHeight="1"/>
    <row r="146" s="386" customFormat="1" ht="13.5" hidden="1" customHeight="1"/>
    <row r="147" s="386" customFormat="1" ht="13.5" hidden="1" customHeight="1"/>
    <row r="148" s="386" customFormat="1" ht="13.5" hidden="1" customHeight="1"/>
    <row r="149" s="386" customFormat="1" ht="13.5" hidden="1" customHeight="1"/>
    <row r="150" s="386" customFormat="1" ht="13.5" hidden="1" customHeight="1"/>
    <row r="151" s="386" customFormat="1" ht="13.5" hidden="1" customHeight="1"/>
    <row r="152" s="386" customFormat="1" ht="13.5" hidden="1" customHeight="1"/>
    <row r="153" s="386" customFormat="1" ht="13.5" hidden="1" customHeight="1"/>
    <row r="154" s="386" customFormat="1" ht="13.5" hidden="1" customHeight="1"/>
    <row r="155" s="386" customFormat="1" ht="13.5" hidden="1" customHeight="1"/>
    <row r="156" s="386" customFormat="1" ht="13.5" hidden="1" customHeight="1"/>
    <row r="157" s="386" customFormat="1" ht="13.5" hidden="1" customHeight="1"/>
    <row r="158" s="386" customFormat="1" ht="13.5" hidden="1" customHeight="1"/>
    <row r="159" s="386" customFormat="1" ht="13.5" hidden="1" customHeight="1"/>
    <row r="160" s="386" customFormat="1" ht="13.5" hidden="1" customHeight="1"/>
  </sheetData>
  <sheetProtection algorithmName="SHA-512" hashValue="Z4thbaR7eOA8ReqDGKEng2t9OBpu1itEDhMJyYWvmjsz8e5pZRq3Ns6qWLln7iSZ/ri09ezXtY5q04sf3lANEA==" saltValue="ZsnpaU4DTk979ujxjWnBQA=="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607</v>
      </c>
    </row>
  </sheetData>
  <sheetProtection algorithmName="SHA-512" hashValue="L6GDJEh8QmirUSFuxmk30XvHhBbWfZ1q7Aquh2hkjsnwuZOM8nOBqIWieFGcXt4dL5vbtcR3rendCugQamiBQg==" saltValue="bPb7zirm3FFdk50rb+b7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608</v>
      </c>
    </row>
  </sheetData>
  <sheetProtection algorithmName="SHA-512" hashValue="tJdeQbmChQBdYL3UmISzKTjxQZ/0n02WXZTO8ot4R//lrmGNQ56F3bpwYKobQtDkMlM+aB/0CLIjamevc2HY0g==" saltValue="IN5LoTr5JZbtd0/50LB/b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544</v>
      </c>
      <c r="G2" s="157"/>
      <c r="H2" s="158"/>
    </row>
    <row r="3" spans="1:8">
      <c r="A3" s="154" t="s">
        <v>537</v>
      </c>
      <c r="B3" s="159"/>
      <c r="C3" s="160"/>
      <c r="D3" s="161">
        <v>507580</v>
      </c>
      <c r="E3" s="162"/>
      <c r="F3" s="163">
        <v>287914</v>
      </c>
      <c r="G3" s="164"/>
      <c r="H3" s="165"/>
    </row>
    <row r="4" spans="1:8">
      <c r="A4" s="166"/>
      <c r="B4" s="167"/>
      <c r="C4" s="168"/>
      <c r="D4" s="169">
        <v>394507</v>
      </c>
      <c r="E4" s="170"/>
      <c r="F4" s="171">
        <v>146531</v>
      </c>
      <c r="G4" s="172"/>
      <c r="H4" s="173"/>
    </row>
    <row r="5" spans="1:8">
      <c r="A5" s="154" t="s">
        <v>539</v>
      </c>
      <c r="B5" s="159"/>
      <c r="C5" s="160"/>
      <c r="D5" s="161">
        <v>1070236</v>
      </c>
      <c r="E5" s="162"/>
      <c r="F5" s="163">
        <v>310300</v>
      </c>
      <c r="G5" s="164"/>
      <c r="H5" s="165"/>
    </row>
    <row r="6" spans="1:8">
      <c r="A6" s="166"/>
      <c r="B6" s="167"/>
      <c r="C6" s="168"/>
      <c r="D6" s="169">
        <v>292417</v>
      </c>
      <c r="E6" s="170"/>
      <c r="F6" s="171">
        <v>157576</v>
      </c>
      <c r="G6" s="172"/>
      <c r="H6" s="173"/>
    </row>
    <row r="7" spans="1:8">
      <c r="A7" s="154" t="s">
        <v>540</v>
      </c>
      <c r="B7" s="159"/>
      <c r="C7" s="160"/>
      <c r="D7" s="161">
        <v>865655</v>
      </c>
      <c r="E7" s="162"/>
      <c r="F7" s="163">
        <v>317319</v>
      </c>
      <c r="G7" s="164"/>
      <c r="H7" s="165"/>
    </row>
    <row r="8" spans="1:8">
      <c r="A8" s="166"/>
      <c r="B8" s="167"/>
      <c r="C8" s="168"/>
      <c r="D8" s="169">
        <v>410572</v>
      </c>
      <c r="E8" s="170"/>
      <c r="F8" s="171">
        <v>164214</v>
      </c>
      <c r="G8" s="172"/>
      <c r="H8" s="173"/>
    </row>
    <row r="9" spans="1:8">
      <c r="A9" s="154" t="s">
        <v>541</v>
      </c>
      <c r="B9" s="159"/>
      <c r="C9" s="160"/>
      <c r="D9" s="161">
        <v>705406</v>
      </c>
      <c r="E9" s="162"/>
      <c r="F9" s="163">
        <v>289738</v>
      </c>
      <c r="G9" s="164"/>
      <c r="H9" s="165"/>
    </row>
    <row r="10" spans="1:8">
      <c r="A10" s="166"/>
      <c r="B10" s="167"/>
      <c r="C10" s="168"/>
      <c r="D10" s="169">
        <v>269722</v>
      </c>
      <c r="E10" s="170"/>
      <c r="F10" s="171">
        <v>156238</v>
      </c>
      <c r="G10" s="172"/>
      <c r="H10" s="173"/>
    </row>
    <row r="11" spans="1:8">
      <c r="A11" s="154" t="s">
        <v>542</v>
      </c>
      <c r="B11" s="159"/>
      <c r="C11" s="160"/>
      <c r="D11" s="161">
        <v>747387</v>
      </c>
      <c r="E11" s="162"/>
      <c r="F11" s="163">
        <v>316937</v>
      </c>
      <c r="G11" s="164"/>
      <c r="H11" s="165"/>
    </row>
    <row r="12" spans="1:8">
      <c r="A12" s="166"/>
      <c r="B12" s="167"/>
      <c r="C12" s="174"/>
      <c r="D12" s="169">
        <v>304325</v>
      </c>
      <c r="E12" s="170"/>
      <c r="F12" s="171">
        <v>199150</v>
      </c>
      <c r="G12" s="172"/>
      <c r="H12" s="173"/>
    </row>
    <row r="13" spans="1:8">
      <c r="A13" s="154"/>
      <c r="B13" s="159"/>
      <c r="C13" s="175"/>
      <c r="D13" s="176">
        <v>779253</v>
      </c>
      <c r="E13" s="177"/>
      <c r="F13" s="178">
        <v>304442</v>
      </c>
      <c r="G13" s="179"/>
      <c r="H13" s="165"/>
    </row>
    <row r="14" spans="1:8">
      <c r="A14" s="166"/>
      <c r="B14" s="167"/>
      <c r="C14" s="168"/>
      <c r="D14" s="169">
        <v>334309</v>
      </c>
      <c r="E14" s="170"/>
      <c r="F14" s="171">
        <v>164742</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10</v>
      </c>
      <c r="C19" s="180">
        <f>ROUND(VALUE(SUBSTITUTE(実質収支比率等に係る経年分析!G$48,"▲","-")),2)</f>
        <v>18.89</v>
      </c>
      <c r="D19" s="180">
        <f>ROUND(VALUE(SUBSTITUTE(実質収支比率等に係る経年分析!H$48,"▲","-")),2)</f>
        <v>11.11</v>
      </c>
      <c r="E19" s="180">
        <f>ROUND(VALUE(SUBSTITUTE(実質収支比率等に係る経年分析!I$48,"▲","-")),2)</f>
        <v>9.5</v>
      </c>
      <c r="F19" s="180">
        <f>ROUND(VALUE(SUBSTITUTE(実質収支比率等に係る経年分析!J$48,"▲","-")),2)</f>
        <v>3.24</v>
      </c>
    </row>
    <row r="20" spans="1:11">
      <c r="A20" s="180" t="s">
        <v>55</v>
      </c>
      <c r="B20" s="180">
        <f>ROUND(VALUE(SUBSTITUTE(実質収支比率等に係る経年分析!F$47,"▲","-")),2)</f>
        <v>101.17</v>
      </c>
      <c r="C20" s="180">
        <f>ROUND(VALUE(SUBSTITUTE(実質収支比率等に係る経年分析!G$47,"▲","-")),2)</f>
        <v>108.05</v>
      </c>
      <c r="D20" s="180">
        <f>ROUND(VALUE(SUBSTITUTE(実質収支比率等に係る経年分析!H$47,"▲","-")),2)</f>
        <v>122.36</v>
      </c>
      <c r="E20" s="180">
        <f>ROUND(VALUE(SUBSTITUTE(実質収支比率等に係る経年分析!I$47,"▲","-")),2)</f>
        <v>102.22</v>
      </c>
      <c r="F20" s="180">
        <f>ROUND(VALUE(SUBSTITUTE(実質収支比率等に係る経年分析!J$47,"▲","-")),2)</f>
        <v>55.58</v>
      </c>
    </row>
    <row r="21" spans="1:11">
      <c r="A21" s="180" t="s">
        <v>56</v>
      </c>
      <c r="B21" s="180">
        <f>IF(ISNUMBER(VALUE(SUBSTITUTE(実質収支比率等に係る経年分析!F$49,"▲","-"))),ROUND(VALUE(SUBSTITUTE(実質収支比率等に係る経年分析!F$49,"▲","-")),2),NA())</f>
        <v>0.31</v>
      </c>
      <c r="C21" s="180">
        <f>IF(ISNUMBER(VALUE(SUBSTITUTE(実質収支比率等に係る経年分析!G$49,"▲","-"))),ROUND(VALUE(SUBSTITUTE(実質収支比率等に係る経年分析!G$49,"▲","-")),2),NA())</f>
        <v>8.2100000000000009</v>
      </c>
      <c r="D21" s="180">
        <f>IF(ISNUMBER(VALUE(SUBSTITUTE(実質収支比率等に係る経年分析!H$49,"▲","-"))),ROUND(VALUE(SUBSTITUTE(実質収支比率等に係る経年分析!H$49,"▲","-")),2),NA())</f>
        <v>-4.16</v>
      </c>
      <c r="E21" s="180">
        <f>IF(ISNUMBER(VALUE(SUBSTITUTE(実質収支比率等に係る経年分析!I$49,"▲","-"))),ROUND(VALUE(SUBSTITUTE(実質収支比率等に係る経年分析!I$49,"▲","-")),2),NA())</f>
        <v>-33.950000000000003</v>
      </c>
      <c r="F21" s="180">
        <f>IF(ISNUMBER(VALUE(SUBSTITUTE(実質収支比率等に係る経年分析!J$49,"▲","-"))),ROUND(VALUE(SUBSTITUTE(実質収支比率等に係る経年分析!J$49,"▲","-")),2),NA())</f>
        <v>-51</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地域振興特別会計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国民健康保険直営診療所特別会計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c r="A33" s="181" t="str">
        <f>IF(連結実質赤字比率に係る赤字・黒字の構成分析!C$37="",NA(),連結実質赤字比率に係る赤字・黒字の構成分析!C$37)</f>
        <v>簡易水道特別会計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0.56000000000000005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0.24</v>
      </c>
    </row>
    <row r="35" spans="1:16">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0.16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1.04</v>
      </c>
    </row>
    <row r="36" spans="1:16">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18.89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11.11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3.23</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101</v>
      </c>
      <c r="E42" s="182"/>
      <c r="F42" s="182"/>
      <c r="G42" s="182">
        <f>'実質公債費比率（分子）の構造'!L$52</f>
        <v>100</v>
      </c>
      <c r="H42" s="182"/>
      <c r="I42" s="182"/>
      <c r="J42" s="182">
        <f>'実質公債費比率（分子）の構造'!M$52</f>
        <v>102</v>
      </c>
      <c r="K42" s="182"/>
      <c r="L42" s="182"/>
      <c r="M42" s="182">
        <f>'実質公債費比率（分子）の構造'!N$52</f>
        <v>102</v>
      </c>
      <c r="N42" s="182"/>
      <c r="O42" s="182"/>
      <c r="P42" s="182">
        <f>'実質公債費比率（分子）の構造'!O$52</f>
        <v>105</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f>'実質公債費比率（分子）の構造'!N$48</f>
        <v>16</v>
      </c>
      <c r="L46" s="182"/>
      <c r="M46" s="182"/>
      <c r="N46" s="182">
        <f>'実質公債費比率（分子）の構造'!O$48</f>
        <v>19</v>
      </c>
      <c r="O46" s="182"/>
      <c r="P46" s="182"/>
    </row>
    <row r="47" spans="1:16">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117</v>
      </c>
      <c r="C49" s="182"/>
      <c r="D49" s="182"/>
      <c r="E49" s="182">
        <f>'実質公債費比率（分子）の構造'!L$45</f>
        <v>110</v>
      </c>
      <c r="F49" s="182"/>
      <c r="G49" s="182"/>
      <c r="H49" s="182">
        <f>'実質公債費比率（分子）の構造'!M$45</f>
        <v>108</v>
      </c>
      <c r="I49" s="182"/>
      <c r="J49" s="182"/>
      <c r="K49" s="182">
        <f>'実質公債費比率（分子）の構造'!N$45</f>
        <v>106</v>
      </c>
      <c r="L49" s="182"/>
      <c r="M49" s="182"/>
      <c r="N49" s="182">
        <f>'実質公債費比率（分子）の構造'!O$45</f>
        <v>111</v>
      </c>
      <c r="O49" s="182"/>
      <c r="P49" s="182"/>
    </row>
    <row r="50" spans="1:16">
      <c r="A50" s="182" t="s">
        <v>70</v>
      </c>
      <c r="B50" s="182" t="e">
        <f>NA()</f>
        <v>#N/A</v>
      </c>
      <c r="C50" s="182">
        <f>IF(ISNUMBER('実質公債費比率（分子）の構造'!K$53),'実質公債費比率（分子）の構造'!K$53,NA())</f>
        <v>16</v>
      </c>
      <c r="D50" s="182" t="e">
        <f>NA()</f>
        <v>#N/A</v>
      </c>
      <c r="E50" s="182" t="e">
        <f>NA()</f>
        <v>#N/A</v>
      </c>
      <c r="F50" s="182">
        <f>IF(ISNUMBER('実質公債費比率（分子）の構造'!L$53),'実質公債費比率（分子）の構造'!L$53,NA())</f>
        <v>10</v>
      </c>
      <c r="G50" s="182" t="e">
        <f>NA()</f>
        <v>#N/A</v>
      </c>
      <c r="H50" s="182" t="e">
        <f>NA()</f>
        <v>#N/A</v>
      </c>
      <c r="I50" s="182">
        <f>IF(ISNUMBER('実質公債費比率（分子）の構造'!M$53),'実質公債費比率（分子）の構造'!M$53,NA())</f>
        <v>6</v>
      </c>
      <c r="J50" s="182" t="e">
        <f>NA()</f>
        <v>#N/A</v>
      </c>
      <c r="K50" s="182" t="e">
        <f>NA()</f>
        <v>#N/A</v>
      </c>
      <c r="L50" s="182">
        <f>IF(ISNUMBER('実質公債費比率（分子）の構造'!N$53),'実質公債費比率（分子）の構造'!N$53,NA())</f>
        <v>20</v>
      </c>
      <c r="M50" s="182" t="e">
        <f>NA()</f>
        <v>#N/A</v>
      </c>
      <c r="N50" s="182" t="e">
        <f>NA()</f>
        <v>#N/A</v>
      </c>
      <c r="O50" s="182">
        <f>IF(ISNUMBER('実質公債費比率（分子）の構造'!O$53),'実質公債費比率（分子）の構造'!O$53,NA())</f>
        <v>25</v>
      </c>
      <c r="P50" s="182" t="e">
        <f>NA()</f>
        <v>#N/A</v>
      </c>
    </row>
    <row r="53" spans="1:16">
      <c r="A53" s="150" t="s">
        <v>71</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43</v>
      </c>
      <c r="B56" s="181"/>
      <c r="C56" s="181"/>
      <c r="D56" s="181">
        <f>'将来負担比率（分子）の構造'!I$52</f>
        <v>886</v>
      </c>
      <c r="E56" s="181"/>
      <c r="F56" s="181"/>
      <c r="G56" s="181">
        <f>'将来負担比率（分子）の構造'!J$52</f>
        <v>1019</v>
      </c>
      <c r="H56" s="181"/>
      <c r="I56" s="181"/>
      <c r="J56" s="181">
        <f>'将来負担比率（分子）の構造'!K$52</f>
        <v>1058</v>
      </c>
      <c r="K56" s="181"/>
      <c r="L56" s="181"/>
      <c r="M56" s="181">
        <f>'将来負担比率（分子）の構造'!L$52</f>
        <v>1120</v>
      </c>
      <c r="N56" s="181"/>
      <c r="O56" s="181"/>
      <c r="P56" s="181">
        <f>'将来負担比率（分子）の構造'!M$52</f>
        <v>1079</v>
      </c>
    </row>
    <row r="57" spans="1:16">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c r="A58" s="181" t="s">
        <v>41</v>
      </c>
      <c r="B58" s="181"/>
      <c r="C58" s="181"/>
      <c r="D58" s="181">
        <f>'将来負担比率（分子）の構造'!I$50</f>
        <v>1330</v>
      </c>
      <c r="E58" s="181"/>
      <c r="F58" s="181"/>
      <c r="G58" s="181">
        <f>'将来負担比率（分子）の構造'!J$50</f>
        <v>1433</v>
      </c>
      <c r="H58" s="181"/>
      <c r="I58" s="181"/>
      <c r="J58" s="181">
        <f>'将来負担比率（分子）の構造'!K$50</f>
        <v>1777</v>
      </c>
      <c r="K58" s="181"/>
      <c r="L58" s="181"/>
      <c r="M58" s="181">
        <f>'将来負担比率（分子）の構造'!L$50</f>
        <v>1885</v>
      </c>
      <c r="N58" s="181"/>
      <c r="O58" s="181"/>
      <c r="P58" s="181">
        <f>'将来負担比率（分子）の構造'!M$50</f>
        <v>1604</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241</v>
      </c>
      <c r="C62" s="181"/>
      <c r="D62" s="181"/>
      <c r="E62" s="181">
        <f>'将来負担比率（分子）の構造'!J$45</f>
        <v>272</v>
      </c>
      <c r="F62" s="181"/>
      <c r="G62" s="181"/>
      <c r="H62" s="181">
        <f>'将来負担比率（分子）の構造'!K$45</f>
        <v>265</v>
      </c>
      <c r="I62" s="181"/>
      <c r="J62" s="181"/>
      <c r="K62" s="181">
        <f>'将来負担比率（分子）の構造'!L$45</f>
        <v>255</v>
      </c>
      <c r="L62" s="181"/>
      <c r="M62" s="181"/>
      <c r="N62" s="181">
        <f>'将来負担比率（分子）の構造'!M$45</f>
        <v>234</v>
      </c>
      <c r="O62" s="181"/>
      <c r="P62" s="181"/>
    </row>
    <row r="63" spans="1:16">
      <c r="A63" s="181" t="s">
        <v>34</v>
      </c>
      <c r="B63" s="181">
        <f>'将来負担比率（分子）の構造'!I$44</f>
        <v>28</v>
      </c>
      <c r="C63" s="181"/>
      <c r="D63" s="181"/>
      <c r="E63" s="181">
        <f>'将来負担比率（分子）の構造'!J$44</f>
        <v>16</v>
      </c>
      <c r="F63" s="181"/>
      <c r="G63" s="181"/>
      <c r="H63" s="181">
        <f>'将来負担比率（分子）の構造'!K$44</f>
        <v>7</v>
      </c>
      <c r="I63" s="181"/>
      <c r="J63" s="181"/>
      <c r="K63" s="181">
        <f>'将来負担比率（分子）の構造'!L$44</f>
        <v>16</v>
      </c>
      <c r="L63" s="181"/>
      <c r="M63" s="181"/>
      <c r="N63" s="181">
        <f>'将来負担比率（分子）の構造'!M$44</f>
        <v>1</v>
      </c>
      <c r="O63" s="181"/>
      <c r="P63" s="181"/>
    </row>
    <row r="64" spans="1:16">
      <c r="A64" s="181" t="s">
        <v>33</v>
      </c>
      <c r="B64" s="181">
        <f>'将来負担比率（分子）の構造'!I$43</f>
        <v>128</v>
      </c>
      <c r="C64" s="181"/>
      <c r="D64" s="181"/>
      <c r="E64" s="181">
        <f>'将来負担比率（分子）の構造'!J$43</f>
        <v>148</v>
      </c>
      <c r="F64" s="181"/>
      <c r="G64" s="181"/>
      <c r="H64" s="181" t="str">
        <f>'将来負担比率（分子）の構造'!K$43</f>
        <v>-</v>
      </c>
      <c r="I64" s="181"/>
      <c r="J64" s="181"/>
      <c r="K64" s="181">
        <f>'将来負担比率（分子）の構造'!L$43</f>
        <v>102</v>
      </c>
      <c r="L64" s="181"/>
      <c r="M64" s="181"/>
      <c r="N64" s="181">
        <f>'将来負担比率（分子）の構造'!M$43</f>
        <v>192</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1087</v>
      </c>
      <c r="C66" s="181"/>
      <c r="D66" s="181"/>
      <c r="E66" s="181">
        <f>'将来負担比率（分子）の構造'!J$41</f>
        <v>1269</v>
      </c>
      <c r="F66" s="181"/>
      <c r="G66" s="181"/>
      <c r="H66" s="181">
        <f>'将来負担比率（分子）の構造'!K$41</f>
        <v>1336</v>
      </c>
      <c r="I66" s="181"/>
      <c r="J66" s="181"/>
      <c r="K66" s="181">
        <f>'将来負担比率（分子）の構造'!L$41</f>
        <v>1434</v>
      </c>
      <c r="L66" s="181"/>
      <c r="M66" s="181"/>
      <c r="N66" s="181">
        <f>'将来負担比率（分子）の構造'!M$41</f>
        <v>1431</v>
      </c>
      <c r="O66" s="181"/>
      <c r="P66" s="181"/>
    </row>
    <row r="67" spans="1:16">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75</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76</v>
      </c>
      <c r="B72" s="185">
        <f>基金残高に係る経年分析!F55</f>
        <v>669</v>
      </c>
      <c r="C72" s="185">
        <f>基金残高に係る経年分析!G55</f>
        <v>512</v>
      </c>
      <c r="D72" s="185">
        <f>基金残高に係る経年分析!H55</f>
        <v>282</v>
      </c>
    </row>
    <row r="73" spans="1:16">
      <c r="A73" s="184" t="s">
        <v>77</v>
      </c>
      <c r="B73" s="185">
        <f>基金残高に係る経年分析!F56</f>
        <v>75</v>
      </c>
      <c r="C73" s="185">
        <f>基金残高に係る経年分析!G56</f>
        <v>75</v>
      </c>
      <c r="D73" s="185">
        <f>基金残高に係る経年分析!H56</f>
        <v>75</v>
      </c>
    </row>
    <row r="74" spans="1:16">
      <c r="A74" s="184" t="s">
        <v>78</v>
      </c>
      <c r="B74" s="185">
        <f>基金残高に係る経年分析!F57</f>
        <v>1007</v>
      </c>
      <c r="C74" s="185">
        <f>基金残高に係る経年分析!G57</f>
        <v>1363</v>
      </c>
      <c r="D74" s="185">
        <f>基金残高に係る経年分析!H57</f>
        <v>1311</v>
      </c>
    </row>
  </sheetData>
  <sheetProtection algorithmName="SHA-512" hashValue="bSmJ6maQKPV72iLDB7jFTvceMKtyljIQBdlYbL42EPC/pjJ1MYeQqMUv9KIzx2CsighO6V5FNQhzHIiAgUzyXA==" saltValue="wQPGNnfzgNJA2Es6RxLD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225</v>
      </c>
      <c r="C5" s="670"/>
      <c r="D5" s="670"/>
      <c r="E5" s="670"/>
      <c r="F5" s="670"/>
      <c r="G5" s="670"/>
      <c r="H5" s="670"/>
      <c r="I5" s="670"/>
      <c r="J5" s="670"/>
      <c r="K5" s="670"/>
      <c r="L5" s="670"/>
      <c r="M5" s="670"/>
      <c r="N5" s="670"/>
      <c r="O5" s="670"/>
      <c r="P5" s="670"/>
      <c r="Q5" s="671"/>
      <c r="R5" s="672">
        <v>73713</v>
      </c>
      <c r="S5" s="673"/>
      <c r="T5" s="673"/>
      <c r="U5" s="673"/>
      <c r="V5" s="673"/>
      <c r="W5" s="673"/>
      <c r="X5" s="673"/>
      <c r="Y5" s="674"/>
      <c r="Z5" s="675">
        <v>4.4000000000000004</v>
      </c>
      <c r="AA5" s="675"/>
      <c r="AB5" s="675"/>
      <c r="AC5" s="675"/>
      <c r="AD5" s="676">
        <v>73713</v>
      </c>
      <c r="AE5" s="676"/>
      <c r="AF5" s="676"/>
      <c r="AG5" s="676"/>
      <c r="AH5" s="676"/>
      <c r="AI5" s="676"/>
      <c r="AJ5" s="676"/>
      <c r="AK5" s="676"/>
      <c r="AL5" s="677">
        <v>14.6</v>
      </c>
      <c r="AM5" s="678"/>
      <c r="AN5" s="678"/>
      <c r="AO5" s="679"/>
      <c r="AP5" s="669" t="s">
        <v>226</v>
      </c>
      <c r="AQ5" s="670"/>
      <c r="AR5" s="670"/>
      <c r="AS5" s="670"/>
      <c r="AT5" s="670"/>
      <c r="AU5" s="670"/>
      <c r="AV5" s="670"/>
      <c r="AW5" s="670"/>
      <c r="AX5" s="670"/>
      <c r="AY5" s="670"/>
      <c r="AZ5" s="670"/>
      <c r="BA5" s="670"/>
      <c r="BB5" s="670"/>
      <c r="BC5" s="670"/>
      <c r="BD5" s="670"/>
      <c r="BE5" s="670"/>
      <c r="BF5" s="671"/>
      <c r="BG5" s="683">
        <v>73452</v>
      </c>
      <c r="BH5" s="684"/>
      <c r="BI5" s="684"/>
      <c r="BJ5" s="684"/>
      <c r="BK5" s="684"/>
      <c r="BL5" s="684"/>
      <c r="BM5" s="684"/>
      <c r="BN5" s="685"/>
      <c r="BO5" s="686">
        <v>99.6</v>
      </c>
      <c r="BP5" s="686"/>
      <c r="BQ5" s="686"/>
      <c r="BR5" s="686"/>
      <c r="BS5" s="687">
        <v>9410</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c r="B6" s="680" t="s">
        <v>230</v>
      </c>
      <c r="C6" s="681"/>
      <c r="D6" s="681"/>
      <c r="E6" s="681"/>
      <c r="F6" s="681"/>
      <c r="G6" s="681"/>
      <c r="H6" s="681"/>
      <c r="I6" s="681"/>
      <c r="J6" s="681"/>
      <c r="K6" s="681"/>
      <c r="L6" s="681"/>
      <c r="M6" s="681"/>
      <c r="N6" s="681"/>
      <c r="O6" s="681"/>
      <c r="P6" s="681"/>
      <c r="Q6" s="682"/>
      <c r="R6" s="683">
        <v>10844</v>
      </c>
      <c r="S6" s="684"/>
      <c r="T6" s="684"/>
      <c r="U6" s="684"/>
      <c r="V6" s="684"/>
      <c r="W6" s="684"/>
      <c r="X6" s="684"/>
      <c r="Y6" s="685"/>
      <c r="Z6" s="686">
        <v>0.6</v>
      </c>
      <c r="AA6" s="686"/>
      <c r="AB6" s="686"/>
      <c r="AC6" s="686"/>
      <c r="AD6" s="687">
        <v>10844</v>
      </c>
      <c r="AE6" s="687"/>
      <c r="AF6" s="687"/>
      <c r="AG6" s="687"/>
      <c r="AH6" s="687"/>
      <c r="AI6" s="687"/>
      <c r="AJ6" s="687"/>
      <c r="AK6" s="687"/>
      <c r="AL6" s="688">
        <v>2.1</v>
      </c>
      <c r="AM6" s="689"/>
      <c r="AN6" s="689"/>
      <c r="AO6" s="690"/>
      <c r="AP6" s="680" t="s">
        <v>231</v>
      </c>
      <c r="AQ6" s="681"/>
      <c r="AR6" s="681"/>
      <c r="AS6" s="681"/>
      <c r="AT6" s="681"/>
      <c r="AU6" s="681"/>
      <c r="AV6" s="681"/>
      <c r="AW6" s="681"/>
      <c r="AX6" s="681"/>
      <c r="AY6" s="681"/>
      <c r="AZ6" s="681"/>
      <c r="BA6" s="681"/>
      <c r="BB6" s="681"/>
      <c r="BC6" s="681"/>
      <c r="BD6" s="681"/>
      <c r="BE6" s="681"/>
      <c r="BF6" s="682"/>
      <c r="BG6" s="683">
        <v>73452</v>
      </c>
      <c r="BH6" s="684"/>
      <c r="BI6" s="684"/>
      <c r="BJ6" s="684"/>
      <c r="BK6" s="684"/>
      <c r="BL6" s="684"/>
      <c r="BM6" s="684"/>
      <c r="BN6" s="685"/>
      <c r="BO6" s="686">
        <v>99.6</v>
      </c>
      <c r="BP6" s="686"/>
      <c r="BQ6" s="686"/>
      <c r="BR6" s="686"/>
      <c r="BS6" s="687">
        <v>9410</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36833</v>
      </c>
      <c r="CS6" s="684"/>
      <c r="CT6" s="684"/>
      <c r="CU6" s="684"/>
      <c r="CV6" s="684"/>
      <c r="CW6" s="684"/>
      <c r="CX6" s="684"/>
      <c r="CY6" s="685"/>
      <c r="CZ6" s="677">
        <v>2.4</v>
      </c>
      <c r="DA6" s="678"/>
      <c r="DB6" s="678"/>
      <c r="DC6" s="697"/>
      <c r="DD6" s="692" t="s">
        <v>233</v>
      </c>
      <c r="DE6" s="684"/>
      <c r="DF6" s="684"/>
      <c r="DG6" s="684"/>
      <c r="DH6" s="684"/>
      <c r="DI6" s="684"/>
      <c r="DJ6" s="684"/>
      <c r="DK6" s="684"/>
      <c r="DL6" s="684"/>
      <c r="DM6" s="684"/>
      <c r="DN6" s="684"/>
      <c r="DO6" s="684"/>
      <c r="DP6" s="685"/>
      <c r="DQ6" s="692">
        <v>36833</v>
      </c>
      <c r="DR6" s="684"/>
      <c r="DS6" s="684"/>
      <c r="DT6" s="684"/>
      <c r="DU6" s="684"/>
      <c r="DV6" s="684"/>
      <c r="DW6" s="684"/>
      <c r="DX6" s="684"/>
      <c r="DY6" s="684"/>
      <c r="DZ6" s="684"/>
      <c r="EA6" s="684"/>
      <c r="EB6" s="684"/>
      <c r="EC6" s="693"/>
    </row>
    <row r="7" spans="2:143" ht="11.25" customHeight="1">
      <c r="B7" s="680" t="s">
        <v>234</v>
      </c>
      <c r="C7" s="681"/>
      <c r="D7" s="681"/>
      <c r="E7" s="681"/>
      <c r="F7" s="681"/>
      <c r="G7" s="681"/>
      <c r="H7" s="681"/>
      <c r="I7" s="681"/>
      <c r="J7" s="681"/>
      <c r="K7" s="681"/>
      <c r="L7" s="681"/>
      <c r="M7" s="681"/>
      <c r="N7" s="681"/>
      <c r="O7" s="681"/>
      <c r="P7" s="681"/>
      <c r="Q7" s="682"/>
      <c r="R7" s="683">
        <v>58</v>
      </c>
      <c r="S7" s="684"/>
      <c r="T7" s="684"/>
      <c r="U7" s="684"/>
      <c r="V7" s="684"/>
      <c r="W7" s="684"/>
      <c r="X7" s="684"/>
      <c r="Y7" s="685"/>
      <c r="Z7" s="686">
        <v>0</v>
      </c>
      <c r="AA7" s="686"/>
      <c r="AB7" s="686"/>
      <c r="AC7" s="686"/>
      <c r="AD7" s="687">
        <v>58</v>
      </c>
      <c r="AE7" s="687"/>
      <c r="AF7" s="687"/>
      <c r="AG7" s="687"/>
      <c r="AH7" s="687"/>
      <c r="AI7" s="687"/>
      <c r="AJ7" s="687"/>
      <c r="AK7" s="687"/>
      <c r="AL7" s="688">
        <v>0</v>
      </c>
      <c r="AM7" s="689"/>
      <c r="AN7" s="689"/>
      <c r="AO7" s="690"/>
      <c r="AP7" s="680" t="s">
        <v>235</v>
      </c>
      <c r="AQ7" s="681"/>
      <c r="AR7" s="681"/>
      <c r="AS7" s="681"/>
      <c r="AT7" s="681"/>
      <c r="AU7" s="681"/>
      <c r="AV7" s="681"/>
      <c r="AW7" s="681"/>
      <c r="AX7" s="681"/>
      <c r="AY7" s="681"/>
      <c r="AZ7" s="681"/>
      <c r="BA7" s="681"/>
      <c r="BB7" s="681"/>
      <c r="BC7" s="681"/>
      <c r="BD7" s="681"/>
      <c r="BE7" s="681"/>
      <c r="BF7" s="682"/>
      <c r="BG7" s="683">
        <v>17555</v>
      </c>
      <c r="BH7" s="684"/>
      <c r="BI7" s="684"/>
      <c r="BJ7" s="684"/>
      <c r="BK7" s="684"/>
      <c r="BL7" s="684"/>
      <c r="BM7" s="684"/>
      <c r="BN7" s="685"/>
      <c r="BO7" s="686">
        <v>23.8</v>
      </c>
      <c r="BP7" s="686"/>
      <c r="BQ7" s="686"/>
      <c r="BR7" s="686"/>
      <c r="BS7" s="687" t="s">
        <v>233</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413417</v>
      </c>
      <c r="CS7" s="684"/>
      <c r="CT7" s="684"/>
      <c r="CU7" s="684"/>
      <c r="CV7" s="684"/>
      <c r="CW7" s="684"/>
      <c r="CX7" s="684"/>
      <c r="CY7" s="685"/>
      <c r="CZ7" s="686">
        <v>27</v>
      </c>
      <c r="DA7" s="686"/>
      <c r="DB7" s="686"/>
      <c r="DC7" s="686"/>
      <c r="DD7" s="692">
        <v>1616</v>
      </c>
      <c r="DE7" s="684"/>
      <c r="DF7" s="684"/>
      <c r="DG7" s="684"/>
      <c r="DH7" s="684"/>
      <c r="DI7" s="684"/>
      <c r="DJ7" s="684"/>
      <c r="DK7" s="684"/>
      <c r="DL7" s="684"/>
      <c r="DM7" s="684"/>
      <c r="DN7" s="684"/>
      <c r="DO7" s="684"/>
      <c r="DP7" s="685"/>
      <c r="DQ7" s="692">
        <v>210420</v>
      </c>
      <c r="DR7" s="684"/>
      <c r="DS7" s="684"/>
      <c r="DT7" s="684"/>
      <c r="DU7" s="684"/>
      <c r="DV7" s="684"/>
      <c r="DW7" s="684"/>
      <c r="DX7" s="684"/>
      <c r="DY7" s="684"/>
      <c r="DZ7" s="684"/>
      <c r="EA7" s="684"/>
      <c r="EB7" s="684"/>
      <c r="EC7" s="693"/>
    </row>
    <row r="8" spans="2:143" ht="11.25" customHeight="1">
      <c r="B8" s="680" t="s">
        <v>237</v>
      </c>
      <c r="C8" s="681"/>
      <c r="D8" s="681"/>
      <c r="E8" s="681"/>
      <c r="F8" s="681"/>
      <c r="G8" s="681"/>
      <c r="H8" s="681"/>
      <c r="I8" s="681"/>
      <c r="J8" s="681"/>
      <c r="K8" s="681"/>
      <c r="L8" s="681"/>
      <c r="M8" s="681"/>
      <c r="N8" s="681"/>
      <c r="O8" s="681"/>
      <c r="P8" s="681"/>
      <c r="Q8" s="682"/>
      <c r="R8" s="683">
        <v>274</v>
      </c>
      <c r="S8" s="684"/>
      <c r="T8" s="684"/>
      <c r="U8" s="684"/>
      <c r="V8" s="684"/>
      <c r="W8" s="684"/>
      <c r="X8" s="684"/>
      <c r="Y8" s="685"/>
      <c r="Z8" s="686">
        <v>0</v>
      </c>
      <c r="AA8" s="686"/>
      <c r="AB8" s="686"/>
      <c r="AC8" s="686"/>
      <c r="AD8" s="687">
        <v>274</v>
      </c>
      <c r="AE8" s="687"/>
      <c r="AF8" s="687"/>
      <c r="AG8" s="687"/>
      <c r="AH8" s="687"/>
      <c r="AI8" s="687"/>
      <c r="AJ8" s="687"/>
      <c r="AK8" s="687"/>
      <c r="AL8" s="688">
        <v>0.1</v>
      </c>
      <c r="AM8" s="689"/>
      <c r="AN8" s="689"/>
      <c r="AO8" s="690"/>
      <c r="AP8" s="680" t="s">
        <v>238</v>
      </c>
      <c r="AQ8" s="681"/>
      <c r="AR8" s="681"/>
      <c r="AS8" s="681"/>
      <c r="AT8" s="681"/>
      <c r="AU8" s="681"/>
      <c r="AV8" s="681"/>
      <c r="AW8" s="681"/>
      <c r="AX8" s="681"/>
      <c r="AY8" s="681"/>
      <c r="AZ8" s="681"/>
      <c r="BA8" s="681"/>
      <c r="BB8" s="681"/>
      <c r="BC8" s="681"/>
      <c r="BD8" s="681"/>
      <c r="BE8" s="681"/>
      <c r="BF8" s="682"/>
      <c r="BG8" s="683">
        <v>591</v>
      </c>
      <c r="BH8" s="684"/>
      <c r="BI8" s="684"/>
      <c r="BJ8" s="684"/>
      <c r="BK8" s="684"/>
      <c r="BL8" s="684"/>
      <c r="BM8" s="684"/>
      <c r="BN8" s="685"/>
      <c r="BO8" s="686">
        <v>0.8</v>
      </c>
      <c r="BP8" s="686"/>
      <c r="BQ8" s="686"/>
      <c r="BR8" s="686"/>
      <c r="BS8" s="692" t="s">
        <v>233</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214798</v>
      </c>
      <c r="CS8" s="684"/>
      <c r="CT8" s="684"/>
      <c r="CU8" s="684"/>
      <c r="CV8" s="684"/>
      <c r="CW8" s="684"/>
      <c r="CX8" s="684"/>
      <c r="CY8" s="685"/>
      <c r="CZ8" s="686">
        <v>14</v>
      </c>
      <c r="DA8" s="686"/>
      <c r="DB8" s="686"/>
      <c r="DC8" s="686"/>
      <c r="DD8" s="692">
        <v>3058</v>
      </c>
      <c r="DE8" s="684"/>
      <c r="DF8" s="684"/>
      <c r="DG8" s="684"/>
      <c r="DH8" s="684"/>
      <c r="DI8" s="684"/>
      <c r="DJ8" s="684"/>
      <c r="DK8" s="684"/>
      <c r="DL8" s="684"/>
      <c r="DM8" s="684"/>
      <c r="DN8" s="684"/>
      <c r="DO8" s="684"/>
      <c r="DP8" s="685"/>
      <c r="DQ8" s="692">
        <v>162276</v>
      </c>
      <c r="DR8" s="684"/>
      <c r="DS8" s="684"/>
      <c r="DT8" s="684"/>
      <c r="DU8" s="684"/>
      <c r="DV8" s="684"/>
      <c r="DW8" s="684"/>
      <c r="DX8" s="684"/>
      <c r="DY8" s="684"/>
      <c r="DZ8" s="684"/>
      <c r="EA8" s="684"/>
      <c r="EB8" s="684"/>
      <c r="EC8" s="693"/>
    </row>
    <row r="9" spans="2:143" ht="11.25" customHeight="1">
      <c r="B9" s="680" t="s">
        <v>240</v>
      </c>
      <c r="C9" s="681"/>
      <c r="D9" s="681"/>
      <c r="E9" s="681"/>
      <c r="F9" s="681"/>
      <c r="G9" s="681"/>
      <c r="H9" s="681"/>
      <c r="I9" s="681"/>
      <c r="J9" s="681"/>
      <c r="K9" s="681"/>
      <c r="L9" s="681"/>
      <c r="M9" s="681"/>
      <c r="N9" s="681"/>
      <c r="O9" s="681"/>
      <c r="P9" s="681"/>
      <c r="Q9" s="682"/>
      <c r="R9" s="683">
        <v>144</v>
      </c>
      <c r="S9" s="684"/>
      <c r="T9" s="684"/>
      <c r="U9" s="684"/>
      <c r="V9" s="684"/>
      <c r="W9" s="684"/>
      <c r="X9" s="684"/>
      <c r="Y9" s="685"/>
      <c r="Z9" s="686">
        <v>0</v>
      </c>
      <c r="AA9" s="686"/>
      <c r="AB9" s="686"/>
      <c r="AC9" s="686"/>
      <c r="AD9" s="687">
        <v>144</v>
      </c>
      <c r="AE9" s="687"/>
      <c r="AF9" s="687"/>
      <c r="AG9" s="687"/>
      <c r="AH9" s="687"/>
      <c r="AI9" s="687"/>
      <c r="AJ9" s="687"/>
      <c r="AK9" s="687"/>
      <c r="AL9" s="688">
        <v>0</v>
      </c>
      <c r="AM9" s="689"/>
      <c r="AN9" s="689"/>
      <c r="AO9" s="690"/>
      <c r="AP9" s="680" t="s">
        <v>241</v>
      </c>
      <c r="AQ9" s="681"/>
      <c r="AR9" s="681"/>
      <c r="AS9" s="681"/>
      <c r="AT9" s="681"/>
      <c r="AU9" s="681"/>
      <c r="AV9" s="681"/>
      <c r="AW9" s="681"/>
      <c r="AX9" s="681"/>
      <c r="AY9" s="681"/>
      <c r="AZ9" s="681"/>
      <c r="BA9" s="681"/>
      <c r="BB9" s="681"/>
      <c r="BC9" s="681"/>
      <c r="BD9" s="681"/>
      <c r="BE9" s="681"/>
      <c r="BF9" s="682"/>
      <c r="BG9" s="683">
        <v>14319</v>
      </c>
      <c r="BH9" s="684"/>
      <c r="BI9" s="684"/>
      <c r="BJ9" s="684"/>
      <c r="BK9" s="684"/>
      <c r="BL9" s="684"/>
      <c r="BM9" s="684"/>
      <c r="BN9" s="685"/>
      <c r="BO9" s="686">
        <v>19.399999999999999</v>
      </c>
      <c r="BP9" s="686"/>
      <c r="BQ9" s="686"/>
      <c r="BR9" s="686"/>
      <c r="BS9" s="692" t="s">
        <v>233</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91325</v>
      </c>
      <c r="CS9" s="684"/>
      <c r="CT9" s="684"/>
      <c r="CU9" s="684"/>
      <c r="CV9" s="684"/>
      <c r="CW9" s="684"/>
      <c r="CX9" s="684"/>
      <c r="CY9" s="685"/>
      <c r="CZ9" s="686">
        <v>6</v>
      </c>
      <c r="DA9" s="686"/>
      <c r="DB9" s="686"/>
      <c r="DC9" s="686"/>
      <c r="DD9" s="692">
        <v>4609</v>
      </c>
      <c r="DE9" s="684"/>
      <c r="DF9" s="684"/>
      <c r="DG9" s="684"/>
      <c r="DH9" s="684"/>
      <c r="DI9" s="684"/>
      <c r="DJ9" s="684"/>
      <c r="DK9" s="684"/>
      <c r="DL9" s="684"/>
      <c r="DM9" s="684"/>
      <c r="DN9" s="684"/>
      <c r="DO9" s="684"/>
      <c r="DP9" s="685"/>
      <c r="DQ9" s="692">
        <v>75946</v>
      </c>
      <c r="DR9" s="684"/>
      <c r="DS9" s="684"/>
      <c r="DT9" s="684"/>
      <c r="DU9" s="684"/>
      <c r="DV9" s="684"/>
      <c r="DW9" s="684"/>
      <c r="DX9" s="684"/>
      <c r="DY9" s="684"/>
      <c r="DZ9" s="684"/>
      <c r="EA9" s="684"/>
      <c r="EB9" s="684"/>
      <c r="EC9" s="693"/>
    </row>
    <row r="10" spans="2:143" ht="11.25" customHeight="1">
      <c r="B10" s="680" t="s">
        <v>243</v>
      </c>
      <c r="C10" s="681"/>
      <c r="D10" s="681"/>
      <c r="E10" s="681"/>
      <c r="F10" s="681"/>
      <c r="G10" s="681"/>
      <c r="H10" s="681"/>
      <c r="I10" s="681"/>
      <c r="J10" s="681"/>
      <c r="K10" s="681"/>
      <c r="L10" s="681"/>
      <c r="M10" s="681"/>
      <c r="N10" s="681"/>
      <c r="O10" s="681"/>
      <c r="P10" s="681"/>
      <c r="Q10" s="682"/>
      <c r="R10" s="683" t="s">
        <v>233</v>
      </c>
      <c r="S10" s="684"/>
      <c r="T10" s="684"/>
      <c r="U10" s="684"/>
      <c r="V10" s="684"/>
      <c r="W10" s="684"/>
      <c r="X10" s="684"/>
      <c r="Y10" s="685"/>
      <c r="Z10" s="686" t="s">
        <v>233</v>
      </c>
      <c r="AA10" s="686"/>
      <c r="AB10" s="686"/>
      <c r="AC10" s="686"/>
      <c r="AD10" s="687" t="s">
        <v>140</v>
      </c>
      <c r="AE10" s="687"/>
      <c r="AF10" s="687"/>
      <c r="AG10" s="687"/>
      <c r="AH10" s="687"/>
      <c r="AI10" s="687"/>
      <c r="AJ10" s="687"/>
      <c r="AK10" s="687"/>
      <c r="AL10" s="688" t="s">
        <v>233</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1100</v>
      </c>
      <c r="BH10" s="684"/>
      <c r="BI10" s="684"/>
      <c r="BJ10" s="684"/>
      <c r="BK10" s="684"/>
      <c r="BL10" s="684"/>
      <c r="BM10" s="684"/>
      <c r="BN10" s="685"/>
      <c r="BO10" s="686">
        <v>1.5</v>
      </c>
      <c r="BP10" s="686"/>
      <c r="BQ10" s="686"/>
      <c r="BR10" s="686"/>
      <c r="BS10" s="692" t="s">
        <v>233</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t="s">
        <v>233</v>
      </c>
      <c r="CS10" s="684"/>
      <c r="CT10" s="684"/>
      <c r="CU10" s="684"/>
      <c r="CV10" s="684"/>
      <c r="CW10" s="684"/>
      <c r="CX10" s="684"/>
      <c r="CY10" s="685"/>
      <c r="CZ10" s="686" t="s">
        <v>233</v>
      </c>
      <c r="DA10" s="686"/>
      <c r="DB10" s="686"/>
      <c r="DC10" s="686"/>
      <c r="DD10" s="692" t="s">
        <v>233</v>
      </c>
      <c r="DE10" s="684"/>
      <c r="DF10" s="684"/>
      <c r="DG10" s="684"/>
      <c r="DH10" s="684"/>
      <c r="DI10" s="684"/>
      <c r="DJ10" s="684"/>
      <c r="DK10" s="684"/>
      <c r="DL10" s="684"/>
      <c r="DM10" s="684"/>
      <c r="DN10" s="684"/>
      <c r="DO10" s="684"/>
      <c r="DP10" s="685"/>
      <c r="DQ10" s="692" t="s">
        <v>233</v>
      </c>
      <c r="DR10" s="684"/>
      <c r="DS10" s="684"/>
      <c r="DT10" s="684"/>
      <c r="DU10" s="684"/>
      <c r="DV10" s="684"/>
      <c r="DW10" s="684"/>
      <c r="DX10" s="684"/>
      <c r="DY10" s="684"/>
      <c r="DZ10" s="684"/>
      <c r="EA10" s="684"/>
      <c r="EB10" s="684"/>
      <c r="EC10" s="693"/>
    </row>
    <row r="11" spans="2:143" ht="11.25" customHeight="1">
      <c r="B11" s="680" t="s">
        <v>246</v>
      </c>
      <c r="C11" s="681"/>
      <c r="D11" s="681"/>
      <c r="E11" s="681"/>
      <c r="F11" s="681"/>
      <c r="G11" s="681"/>
      <c r="H11" s="681"/>
      <c r="I11" s="681"/>
      <c r="J11" s="681"/>
      <c r="K11" s="681"/>
      <c r="L11" s="681"/>
      <c r="M11" s="681"/>
      <c r="N11" s="681"/>
      <c r="O11" s="681"/>
      <c r="P11" s="681"/>
      <c r="Q11" s="682"/>
      <c r="R11" s="683">
        <v>8063</v>
      </c>
      <c r="S11" s="684"/>
      <c r="T11" s="684"/>
      <c r="U11" s="684"/>
      <c r="V11" s="684"/>
      <c r="W11" s="684"/>
      <c r="X11" s="684"/>
      <c r="Y11" s="685"/>
      <c r="Z11" s="688">
        <v>0.5</v>
      </c>
      <c r="AA11" s="689"/>
      <c r="AB11" s="689"/>
      <c r="AC11" s="701"/>
      <c r="AD11" s="692">
        <v>8063</v>
      </c>
      <c r="AE11" s="684"/>
      <c r="AF11" s="684"/>
      <c r="AG11" s="684"/>
      <c r="AH11" s="684"/>
      <c r="AI11" s="684"/>
      <c r="AJ11" s="684"/>
      <c r="AK11" s="685"/>
      <c r="AL11" s="688">
        <v>1.6</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1545</v>
      </c>
      <c r="BH11" s="684"/>
      <c r="BI11" s="684"/>
      <c r="BJ11" s="684"/>
      <c r="BK11" s="684"/>
      <c r="BL11" s="684"/>
      <c r="BM11" s="684"/>
      <c r="BN11" s="685"/>
      <c r="BO11" s="686">
        <v>2.1</v>
      </c>
      <c r="BP11" s="686"/>
      <c r="BQ11" s="686"/>
      <c r="BR11" s="686"/>
      <c r="BS11" s="692" t="s">
        <v>233</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210360</v>
      </c>
      <c r="CS11" s="684"/>
      <c r="CT11" s="684"/>
      <c r="CU11" s="684"/>
      <c r="CV11" s="684"/>
      <c r="CW11" s="684"/>
      <c r="CX11" s="684"/>
      <c r="CY11" s="685"/>
      <c r="CZ11" s="686">
        <v>13.8</v>
      </c>
      <c r="DA11" s="686"/>
      <c r="DB11" s="686"/>
      <c r="DC11" s="686"/>
      <c r="DD11" s="692">
        <v>160964</v>
      </c>
      <c r="DE11" s="684"/>
      <c r="DF11" s="684"/>
      <c r="DG11" s="684"/>
      <c r="DH11" s="684"/>
      <c r="DI11" s="684"/>
      <c r="DJ11" s="684"/>
      <c r="DK11" s="684"/>
      <c r="DL11" s="684"/>
      <c r="DM11" s="684"/>
      <c r="DN11" s="684"/>
      <c r="DO11" s="684"/>
      <c r="DP11" s="685"/>
      <c r="DQ11" s="692">
        <v>83468</v>
      </c>
      <c r="DR11" s="684"/>
      <c r="DS11" s="684"/>
      <c r="DT11" s="684"/>
      <c r="DU11" s="684"/>
      <c r="DV11" s="684"/>
      <c r="DW11" s="684"/>
      <c r="DX11" s="684"/>
      <c r="DY11" s="684"/>
      <c r="DZ11" s="684"/>
      <c r="EA11" s="684"/>
      <c r="EB11" s="684"/>
      <c r="EC11" s="693"/>
    </row>
    <row r="12" spans="2:143" ht="11.25" customHeight="1">
      <c r="B12" s="680" t="s">
        <v>249</v>
      </c>
      <c r="C12" s="681"/>
      <c r="D12" s="681"/>
      <c r="E12" s="681"/>
      <c r="F12" s="681"/>
      <c r="G12" s="681"/>
      <c r="H12" s="681"/>
      <c r="I12" s="681"/>
      <c r="J12" s="681"/>
      <c r="K12" s="681"/>
      <c r="L12" s="681"/>
      <c r="M12" s="681"/>
      <c r="N12" s="681"/>
      <c r="O12" s="681"/>
      <c r="P12" s="681"/>
      <c r="Q12" s="682"/>
      <c r="R12" s="683" t="s">
        <v>233</v>
      </c>
      <c r="S12" s="684"/>
      <c r="T12" s="684"/>
      <c r="U12" s="684"/>
      <c r="V12" s="684"/>
      <c r="W12" s="684"/>
      <c r="X12" s="684"/>
      <c r="Y12" s="685"/>
      <c r="Z12" s="686" t="s">
        <v>233</v>
      </c>
      <c r="AA12" s="686"/>
      <c r="AB12" s="686"/>
      <c r="AC12" s="686"/>
      <c r="AD12" s="687" t="s">
        <v>233</v>
      </c>
      <c r="AE12" s="687"/>
      <c r="AF12" s="687"/>
      <c r="AG12" s="687"/>
      <c r="AH12" s="687"/>
      <c r="AI12" s="687"/>
      <c r="AJ12" s="687"/>
      <c r="AK12" s="687"/>
      <c r="AL12" s="688" t="s">
        <v>233</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53336</v>
      </c>
      <c r="BH12" s="684"/>
      <c r="BI12" s="684"/>
      <c r="BJ12" s="684"/>
      <c r="BK12" s="684"/>
      <c r="BL12" s="684"/>
      <c r="BM12" s="684"/>
      <c r="BN12" s="685"/>
      <c r="BO12" s="686">
        <v>72.400000000000006</v>
      </c>
      <c r="BP12" s="686"/>
      <c r="BQ12" s="686"/>
      <c r="BR12" s="686"/>
      <c r="BS12" s="692">
        <v>9410</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113028</v>
      </c>
      <c r="CS12" s="684"/>
      <c r="CT12" s="684"/>
      <c r="CU12" s="684"/>
      <c r="CV12" s="684"/>
      <c r="CW12" s="684"/>
      <c r="CX12" s="684"/>
      <c r="CY12" s="685"/>
      <c r="CZ12" s="686">
        <v>7.4</v>
      </c>
      <c r="DA12" s="686"/>
      <c r="DB12" s="686"/>
      <c r="DC12" s="686"/>
      <c r="DD12" s="692" t="s">
        <v>233</v>
      </c>
      <c r="DE12" s="684"/>
      <c r="DF12" s="684"/>
      <c r="DG12" s="684"/>
      <c r="DH12" s="684"/>
      <c r="DI12" s="684"/>
      <c r="DJ12" s="684"/>
      <c r="DK12" s="684"/>
      <c r="DL12" s="684"/>
      <c r="DM12" s="684"/>
      <c r="DN12" s="684"/>
      <c r="DO12" s="684"/>
      <c r="DP12" s="685"/>
      <c r="DQ12" s="692">
        <v>24361</v>
      </c>
      <c r="DR12" s="684"/>
      <c r="DS12" s="684"/>
      <c r="DT12" s="684"/>
      <c r="DU12" s="684"/>
      <c r="DV12" s="684"/>
      <c r="DW12" s="684"/>
      <c r="DX12" s="684"/>
      <c r="DY12" s="684"/>
      <c r="DZ12" s="684"/>
      <c r="EA12" s="684"/>
      <c r="EB12" s="684"/>
      <c r="EC12" s="693"/>
    </row>
    <row r="13" spans="2:143" ht="11.25" customHeight="1">
      <c r="B13" s="680" t="s">
        <v>252</v>
      </c>
      <c r="C13" s="681"/>
      <c r="D13" s="681"/>
      <c r="E13" s="681"/>
      <c r="F13" s="681"/>
      <c r="G13" s="681"/>
      <c r="H13" s="681"/>
      <c r="I13" s="681"/>
      <c r="J13" s="681"/>
      <c r="K13" s="681"/>
      <c r="L13" s="681"/>
      <c r="M13" s="681"/>
      <c r="N13" s="681"/>
      <c r="O13" s="681"/>
      <c r="P13" s="681"/>
      <c r="Q13" s="682"/>
      <c r="R13" s="683" t="s">
        <v>233</v>
      </c>
      <c r="S13" s="684"/>
      <c r="T13" s="684"/>
      <c r="U13" s="684"/>
      <c r="V13" s="684"/>
      <c r="W13" s="684"/>
      <c r="X13" s="684"/>
      <c r="Y13" s="685"/>
      <c r="Z13" s="686" t="s">
        <v>233</v>
      </c>
      <c r="AA13" s="686"/>
      <c r="AB13" s="686"/>
      <c r="AC13" s="686"/>
      <c r="AD13" s="687" t="s">
        <v>233</v>
      </c>
      <c r="AE13" s="687"/>
      <c r="AF13" s="687"/>
      <c r="AG13" s="687"/>
      <c r="AH13" s="687"/>
      <c r="AI13" s="687"/>
      <c r="AJ13" s="687"/>
      <c r="AK13" s="687"/>
      <c r="AL13" s="688" t="s">
        <v>233</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53140</v>
      </c>
      <c r="BH13" s="684"/>
      <c r="BI13" s="684"/>
      <c r="BJ13" s="684"/>
      <c r="BK13" s="684"/>
      <c r="BL13" s="684"/>
      <c r="BM13" s="684"/>
      <c r="BN13" s="685"/>
      <c r="BO13" s="686">
        <v>72.099999999999994</v>
      </c>
      <c r="BP13" s="686"/>
      <c r="BQ13" s="686"/>
      <c r="BR13" s="686"/>
      <c r="BS13" s="692">
        <v>9410</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169400</v>
      </c>
      <c r="CS13" s="684"/>
      <c r="CT13" s="684"/>
      <c r="CU13" s="684"/>
      <c r="CV13" s="684"/>
      <c r="CW13" s="684"/>
      <c r="CX13" s="684"/>
      <c r="CY13" s="685"/>
      <c r="CZ13" s="686">
        <v>11.1</v>
      </c>
      <c r="DA13" s="686"/>
      <c r="DB13" s="686"/>
      <c r="DC13" s="686"/>
      <c r="DD13" s="692">
        <v>98813</v>
      </c>
      <c r="DE13" s="684"/>
      <c r="DF13" s="684"/>
      <c r="DG13" s="684"/>
      <c r="DH13" s="684"/>
      <c r="DI13" s="684"/>
      <c r="DJ13" s="684"/>
      <c r="DK13" s="684"/>
      <c r="DL13" s="684"/>
      <c r="DM13" s="684"/>
      <c r="DN13" s="684"/>
      <c r="DO13" s="684"/>
      <c r="DP13" s="685"/>
      <c r="DQ13" s="692">
        <v>97448</v>
      </c>
      <c r="DR13" s="684"/>
      <c r="DS13" s="684"/>
      <c r="DT13" s="684"/>
      <c r="DU13" s="684"/>
      <c r="DV13" s="684"/>
      <c r="DW13" s="684"/>
      <c r="DX13" s="684"/>
      <c r="DY13" s="684"/>
      <c r="DZ13" s="684"/>
      <c r="EA13" s="684"/>
      <c r="EB13" s="684"/>
      <c r="EC13" s="693"/>
    </row>
    <row r="14" spans="2:143" ht="11.25" customHeight="1">
      <c r="B14" s="680" t="s">
        <v>255</v>
      </c>
      <c r="C14" s="681"/>
      <c r="D14" s="681"/>
      <c r="E14" s="681"/>
      <c r="F14" s="681"/>
      <c r="G14" s="681"/>
      <c r="H14" s="681"/>
      <c r="I14" s="681"/>
      <c r="J14" s="681"/>
      <c r="K14" s="681"/>
      <c r="L14" s="681"/>
      <c r="M14" s="681"/>
      <c r="N14" s="681"/>
      <c r="O14" s="681"/>
      <c r="P14" s="681"/>
      <c r="Q14" s="682"/>
      <c r="R14" s="683">
        <v>1155</v>
      </c>
      <c r="S14" s="684"/>
      <c r="T14" s="684"/>
      <c r="U14" s="684"/>
      <c r="V14" s="684"/>
      <c r="W14" s="684"/>
      <c r="X14" s="684"/>
      <c r="Y14" s="685"/>
      <c r="Z14" s="686">
        <v>0.1</v>
      </c>
      <c r="AA14" s="686"/>
      <c r="AB14" s="686"/>
      <c r="AC14" s="686"/>
      <c r="AD14" s="687">
        <v>1155</v>
      </c>
      <c r="AE14" s="687"/>
      <c r="AF14" s="687"/>
      <c r="AG14" s="687"/>
      <c r="AH14" s="687"/>
      <c r="AI14" s="687"/>
      <c r="AJ14" s="687"/>
      <c r="AK14" s="687"/>
      <c r="AL14" s="688">
        <v>0.2</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1377</v>
      </c>
      <c r="BH14" s="684"/>
      <c r="BI14" s="684"/>
      <c r="BJ14" s="684"/>
      <c r="BK14" s="684"/>
      <c r="BL14" s="684"/>
      <c r="BM14" s="684"/>
      <c r="BN14" s="685"/>
      <c r="BO14" s="686">
        <v>1.9</v>
      </c>
      <c r="BP14" s="686"/>
      <c r="BQ14" s="686"/>
      <c r="BR14" s="686"/>
      <c r="BS14" s="692" t="s">
        <v>140</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45476</v>
      </c>
      <c r="CS14" s="684"/>
      <c r="CT14" s="684"/>
      <c r="CU14" s="684"/>
      <c r="CV14" s="684"/>
      <c r="CW14" s="684"/>
      <c r="CX14" s="684"/>
      <c r="CY14" s="685"/>
      <c r="CZ14" s="686">
        <v>3</v>
      </c>
      <c r="DA14" s="686"/>
      <c r="DB14" s="686"/>
      <c r="DC14" s="686"/>
      <c r="DD14" s="692">
        <v>995</v>
      </c>
      <c r="DE14" s="684"/>
      <c r="DF14" s="684"/>
      <c r="DG14" s="684"/>
      <c r="DH14" s="684"/>
      <c r="DI14" s="684"/>
      <c r="DJ14" s="684"/>
      <c r="DK14" s="684"/>
      <c r="DL14" s="684"/>
      <c r="DM14" s="684"/>
      <c r="DN14" s="684"/>
      <c r="DO14" s="684"/>
      <c r="DP14" s="685"/>
      <c r="DQ14" s="692">
        <v>40042</v>
      </c>
      <c r="DR14" s="684"/>
      <c r="DS14" s="684"/>
      <c r="DT14" s="684"/>
      <c r="DU14" s="684"/>
      <c r="DV14" s="684"/>
      <c r="DW14" s="684"/>
      <c r="DX14" s="684"/>
      <c r="DY14" s="684"/>
      <c r="DZ14" s="684"/>
      <c r="EA14" s="684"/>
      <c r="EB14" s="684"/>
      <c r="EC14" s="693"/>
    </row>
    <row r="15" spans="2:143" ht="11.25" customHeight="1">
      <c r="B15" s="680" t="s">
        <v>258</v>
      </c>
      <c r="C15" s="681"/>
      <c r="D15" s="681"/>
      <c r="E15" s="681"/>
      <c r="F15" s="681"/>
      <c r="G15" s="681"/>
      <c r="H15" s="681"/>
      <c r="I15" s="681"/>
      <c r="J15" s="681"/>
      <c r="K15" s="681"/>
      <c r="L15" s="681"/>
      <c r="M15" s="681"/>
      <c r="N15" s="681"/>
      <c r="O15" s="681"/>
      <c r="P15" s="681"/>
      <c r="Q15" s="682"/>
      <c r="R15" s="683" t="s">
        <v>233</v>
      </c>
      <c r="S15" s="684"/>
      <c r="T15" s="684"/>
      <c r="U15" s="684"/>
      <c r="V15" s="684"/>
      <c r="W15" s="684"/>
      <c r="X15" s="684"/>
      <c r="Y15" s="685"/>
      <c r="Z15" s="686" t="s">
        <v>233</v>
      </c>
      <c r="AA15" s="686"/>
      <c r="AB15" s="686"/>
      <c r="AC15" s="686"/>
      <c r="AD15" s="687" t="s">
        <v>233</v>
      </c>
      <c r="AE15" s="687"/>
      <c r="AF15" s="687"/>
      <c r="AG15" s="687"/>
      <c r="AH15" s="687"/>
      <c r="AI15" s="687"/>
      <c r="AJ15" s="687"/>
      <c r="AK15" s="687"/>
      <c r="AL15" s="688" t="s">
        <v>233</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1184</v>
      </c>
      <c r="BH15" s="684"/>
      <c r="BI15" s="684"/>
      <c r="BJ15" s="684"/>
      <c r="BK15" s="684"/>
      <c r="BL15" s="684"/>
      <c r="BM15" s="684"/>
      <c r="BN15" s="685"/>
      <c r="BO15" s="686">
        <v>1.6</v>
      </c>
      <c r="BP15" s="686"/>
      <c r="BQ15" s="686"/>
      <c r="BR15" s="686"/>
      <c r="BS15" s="692" t="s">
        <v>233</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123940</v>
      </c>
      <c r="CS15" s="684"/>
      <c r="CT15" s="684"/>
      <c r="CU15" s="684"/>
      <c r="CV15" s="684"/>
      <c r="CW15" s="684"/>
      <c r="CX15" s="684"/>
      <c r="CY15" s="685"/>
      <c r="CZ15" s="686">
        <v>8.1</v>
      </c>
      <c r="DA15" s="686"/>
      <c r="DB15" s="686"/>
      <c r="DC15" s="686"/>
      <c r="DD15" s="692">
        <v>54311</v>
      </c>
      <c r="DE15" s="684"/>
      <c r="DF15" s="684"/>
      <c r="DG15" s="684"/>
      <c r="DH15" s="684"/>
      <c r="DI15" s="684"/>
      <c r="DJ15" s="684"/>
      <c r="DK15" s="684"/>
      <c r="DL15" s="684"/>
      <c r="DM15" s="684"/>
      <c r="DN15" s="684"/>
      <c r="DO15" s="684"/>
      <c r="DP15" s="685"/>
      <c r="DQ15" s="692">
        <v>62588</v>
      </c>
      <c r="DR15" s="684"/>
      <c r="DS15" s="684"/>
      <c r="DT15" s="684"/>
      <c r="DU15" s="684"/>
      <c r="DV15" s="684"/>
      <c r="DW15" s="684"/>
      <c r="DX15" s="684"/>
      <c r="DY15" s="684"/>
      <c r="DZ15" s="684"/>
      <c r="EA15" s="684"/>
      <c r="EB15" s="684"/>
      <c r="EC15" s="693"/>
    </row>
    <row r="16" spans="2:143" ht="11.25" customHeight="1">
      <c r="B16" s="680" t="s">
        <v>261</v>
      </c>
      <c r="C16" s="681"/>
      <c r="D16" s="681"/>
      <c r="E16" s="681"/>
      <c r="F16" s="681"/>
      <c r="G16" s="681"/>
      <c r="H16" s="681"/>
      <c r="I16" s="681"/>
      <c r="J16" s="681"/>
      <c r="K16" s="681"/>
      <c r="L16" s="681"/>
      <c r="M16" s="681"/>
      <c r="N16" s="681"/>
      <c r="O16" s="681"/>
      <c r="P16" s="681"/>
      <c r="Q16" s="682"/>
      <c r="R16" s="683">
        <v>315</v>
      </c>
      <c r="S16" s="684"/>
      <c r="T16" s="684"/>
      <c r="U16" s="684"/>
      <c r="V16" s="684"/>
      <c r="W16" s="684"/>
      <c r="X16" s="684"/>
      <c r="Y16" s="685"/>
      <c r="Z16" s="686">
        <v>0</v>
      </c>
      <c r="AA16" s="686"/>
      <c r="AB16" s="686"/>
      <c r="AC16" s="686"/>
      <c r="AD16" s="687">
        <v>315</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233</v>
      </c>
      <c r="BH16" s="684"/>
      <c r="BI16" s="684"/>
      <c r="BJ16" s="684"/>
      <c r="BK16" s="684"/>
      <c r="BL16" s="684"/>
      <c r="BM16" s="684"/>
      <c r="BN16" s="685"/>
      <c r="BO16" s="686" t="s">
        <v>233</v>
      </c>
      <c r="BP16" s="686"/>
      <c r="BQ16" s="686"/>
      <c r="BR16" s="686"/>
      <c r="BS16" s="692" t="s">
        <v>140</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t="s">
        <v>233</v>
      </c>
      <c r="CS16" s="684"/>
      <c r="CT16" s="684"/>
      <c r="CU16" s="684"/>
      <c r="CV16" s="684"/>
      <c r="CW16" s="684"/>
      <c r="CX16" s="684"/>
      <c r="CY16" s="685"/>
      <c r="CZ16" s="686" t="s">
        <v>233</v>
      </c>
      <c r="DA16" s="686"/>
      <c r="DB16" s="686"/>
      <c r="DC16" s="686"/>
      <c r="DD16" s="692" t="s">
        <v>233</v>
      </c>
      <c r="DE16" s="684"/>
      <c r="DF16" s="684"/>
      <c r="DG16" s="684"/>
      <c r="DH16" s="684"/>
      <c r="DI16" s="684"/>
      <c r="DJ16" s="684"/>
      <c r="DK16" s="684"/>
      <c r="DL16" s="684"/>
      <c r="DM16" s="684"/>
      <c r="DN16" s="684"/>
      <c r="DO16" s="684"/>
      <c r="DP16" s="685"/>
      <c r="DQ16" s="692" t="s">
        <v>233</v>
      </c>
      <c r="DR16" s="684"/>
      <c r="DS16" s="684"/>
      <c r="DT16" s="684"/>
      <c r="DU16" s="684"/>
      <c r="DV16" s="684"/>
      <c r="DW16" s="684"/>
      <c r="DX16" s="684"/>
      <c r="DY16" s="684"/>
      <c r="DZ16" s="684"/>
      <c r="EA16" s="684"/>
      <c r="EB16" s="684"/>
      <c r="EC16" s="693"/>
    </row>
    <row r="17" spans="2:133" ht="11.25" customHeight="1">
      <c r="B17" s="680" t="s">
        <v>264</v>
      </c>
      <c r="C17" s="681"/>
      <c r="D17" s="681"/>
      <c r="E17" s="681"/>
      <c r="F17" s="681"/>
      <c r="G17" s="681"/>
      <c r="H17" s="681"/>
      <c r="I17" s="681"/>
      <c r="J17" s="681"/>
      <c r="K17" s="681"/>
      <c r="L17" s="681"/>
      <c r="M17" s="681"/>
      <c r="N17" s="681"/>
      <c r="O17" s="681"/>
      <c r="P17" s="681"/>
      <c r="Q17" s="682"/>
      <c r="R17" s="683">
        <v>541</v>
      </c>
      <c r="S17" s="684"/>
      <c r="T17" s="684"/>
      <c r="U17" s="684"/>
      <c r="V17" s="684"/>
      <c r="W17" s="684"/>
      <c r="X17" s="684"/>
      <c r="Y17" s="685"/>
      <c r="Z17" s="686">
        <v>0</v>
      </c>
      <c r="AA17" s="686"/>
      <c r="AB17" s="686"/>
      <c r="AC17" s="686"/>
      <c r="AD17" s="687">
        <v>541</v>
      </c>
      <c r="AE17" s="687"/>
      <c r="AF17" s="687"/>
      <c r="AG17" s="687"/>
      <c r="AH17" s="687"/>
      <c r="AI17" s="687"/>
      <c r="AJ17" s="687"/>
      <c r="AK17" s="687"/>
      <c r="AL17" s="688">
        <v>0.1</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233</v>
      </c>
      <c r="BH17" s="684"/>
      <c r="BI17" s="684"/>
      <c r="BJ17" s="684"/>
      <c r="BK17" s="684"/>
      <c r="BL17" s="684"/>
      <c r="BM17" s="684"/>
      <c r="BN17" s="685"/>
      <c r="BO17" s="686" t="s">
        <v>233</v>
      </c>
      <c r="BP17" s="686"/>
      <c r="BQ17" s="686"/>
      <c r="BR17" s="686"/>
      <c r="BS17" s="692" t="s">
        <v>233</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110743</v>
      </c>
      <c r="CS17" s="684"/>
      <c r="CT17" s="684"/>
      <c r="CU17" s="684"/>
      <c r="CV17" s="684"/>
      <c r="CW17" s="684"/>
      <c r="CX17" s="684"/>
      <c r="CY17" s="685"/>
      <c r="CZ17" s="686">
        <v>7.2</v>
      </c>
      <c r="DA17" s="686"/>
      <c r="DB17" s="686"/>
      <c r="DC17" s="686"/>
      <c r="DD17" s="692" t="s">
        <v>233</v>
      </c>
      <c r="DE17" s="684"/>
      <c r="DF17" s="684"/>
      <c r="DG17" s="684"/>
      <c r="DH17" s="684"/>
      <c r="DI17" s="684"/>
      <c r="DJ17" s="684"/>
      <c r="DK17" s="684"/>
      <c r="DL17" s="684"/>
      <c r="DM17" s="684"/>
      <c r="DN17" s="684"/>
      <c r="DO17" s="684"/>
      <c r="DP17" s="685"/>
      <c r="DQ17" s="692">
        <v>110743</v>
      </c>
      <c r="DR17" s="684"/>
      <c r="DS17" s="684"/>
      <c r="DT17" s="684"/>
      <c r="DU17" s="684"/>
      <c r="DV17" s="684"/>
      <c r="DW17" s="684"/>
      <c r="DX17" s="684"/>
      <c r="DY17" s="684"/>
      <c r="DZ17" s="684"/>
      <c r="EA17" s="684"/>
      <c r="EB17" s="684"/>
      <c r="EC17" s="693"/>
    </row>
    <row r="18" spans="2:133" ht="11.25" customHeight="1">
      <c r="B18" s="680" t="s">
        <v>267</v>
      </c>
      <c r="C18" s="681"/>
      <c r="D18" s="681"/>
      <c r="E18" s="681"/>
      <c r="F18" s="681"/>
      <c r="G18" s="681"/>
      <c r="H18" s="681"/>
      <c r="I18" s="681"/>
      <c r="J18" s="681"/>
      <c r="K18" s="681"/>
      <c r="L18" s="681"/>
      <c r="M18" s="681"/>
      <c r="N18" s="681"/>
      <c r="O18" s="681"/>
      <c r="P18" s="681"/>
      <c r="Q18" s="682"/>
      <c r="R18" s="683">
        <v>88</v>
      </c>
      <c r="S18" s="684"/>
      <c r="T18" s="684"/>
      <c r="U18" s="684"/>
      <c r="V18" s="684"/>
      <c r="W18" s="684"/>
      <c r="X18" s="684"/>
      <c r="Y18" s="685"/>
      <c r="Z18" s="686">
        <v>0</v>
      </c>
      <c r="AA18" s="686"/>
      <c r="AB18" s="686"/>
      <c r="AC18" s="686"/>
      <c r="AD18" s="687">
        <v>88</v>
      </c>
      <c r="AE18" s="687"/>
      <c r="AF18" s="687"/>
      <c r="AG18" s="687"/>
      <c r="AH18" s="687"/>
      <c r="AI18" s="687"/>
      <c r="AJ18" s="687"/>
      <c r="AK18" s="687"/>
      <c r="AL18" s="688">
        <v>0</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233</v>
      </c>
      <c r="BH18" s="684"/>
      <c r="BI18" s="684"/>
      <c r="BJ18" s="684"/>
      <c r="BK18" s="684"/>
      <c r="BL18" s="684"/>
      <c r="BM18" s="684"/>
      <c r="BN18" s="685"/>
      <c r="BO18" s="686" t="s">
        <v>233</v>
      </c>
      <c r="BP18" s="686"/>
      <c r="BQ18" s="686"/>
      <c r="BR18" s="686"/>
      <c r="BS18" s="692" t="s">
        <v>233</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233</v>
      </c>
      <c r="CS18" s="684"/>
      <c r="CT18" s="684"/>
      <c r="CU18" s="684"/>
      <c r="CV18" s="684"/>
      <c r="CW18" s="684"/>
      <c r="CX18" s="684"/>
      <c r="CY18" s="685"/>
      <c r="CZ18" s="686" t="s">
        <v>233</v>
      </c>
      <c r="DA18" s="686"/>
      <c r="DB18" s="686"/>
      <c r="DC18" s="686"/>
      <c r="DD18" s="692" t="s">
        <v>233</v>
      </c>
      <c r="DE18" s="684"/>
      <c r="DF18" s="684"/>
      <c r="DG18" s="684"/>
      <c r="DH18" s="684"/>
      <c r="DI18" s="684"/>
      <c r="DJ18" s="684"/>
      <c r="DK18" s="684"/>
      <c r="DL18" s="684"/>
      <c r="DM18" s="684"/>
      <c r="DN18" s="684"/>
      <c r="DO18" s="684"/>
      <c r="DP18" s="685"/>
      <c r="DQ18" s="692" t="s">
        <v>233</v>
      </c>
      <c r="DR18" s="684"/>
      <c r="DS18" s="684"/>
      <c r="DT18" s="684"/>
      <c r="DU18" s="684"/>
      <c r="DV18" s="684"/>
      <c r="DW18" s="684"/>
      <c r="DX18" s="684"/>
      <c r="DY18" s="684"/>
      <c r="DZ18" s="684"/>
      <c r="EA18" s="684"/>
      <c r="EB18" s="684"/>
      <c r="EC18" s="693"/>
    </row>
    <row r="19" spans="2:133" ht="11.25" customHeight="1">
      <c r="B19" s="680" t="s">
        <v>270</v>
      </c>
      <c r="C19" s="681"/>
      <c r="D19" s="681"/>
      <c r="E19" s="681"/>
      <c r="F19" s="681"/>
      <c r="G19" s="681"/>
      <c r="H19" s="681"/>
      <c r="I19" s="681"/>
      <c r="J19" s="681"/>
      <c r="K19" s="681"/>
      <c r="L19" s="681"/>
      <c r="M19" s="681"/>
      <c r="N19" s="681"/>
      <c r="O19" s="681"/>
      <c r="P19" s="681"/>
      <c r="Q19" s="682"/>
      <c r="R19" s="683">
        <v>146</v>
      </c>
      <c r="S19" s="684"/>
      <c r="T19" s="684"/>
      <c r="U19" s="684"/>
      <c r="V19" s="684"/>
      <c r="W19" s="684"/>
      <c r="X19" s="684"/>
      <c r="Y19" s="685"/>
      <c r="Z19" s="686">
        <v>0</v>
      </c>
      <c r="AA19" s="686"/>
      <c r="AB19" s="686"/>
      <c r="AC19" s="686"/>
      <c r="AD19" s="687">
        <v>146</v>
      </c>
      <c r="AE19" s="687"/>
      <c r="AF19" s="687"/>
      <c r="AG19" s="687"/>
      <c r="AH19" s="687"/>
      <c r="AI19" s="687"/>
      <c r="AJ19" s="687"/>
      <c r="AK19" s="687"/>
      <c r="AL19" s="688">
        <v>0</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261</v>
      </c>
      <c r="BH19" s="684"/>
      <c r="BI19" s="684"/>
      <c r="BJ19" s="684"/>
      <c r="BK19" s="684"/>
      <c r="BL19" s="684"/>
      <c r="BM19" s="684"/>
      <c r="BN19" s="685"/>
      <c r="BO19" s="686">
        <v>0.4</v>
      </c>
      <c r="BP19" s="686"/>
      <c r="BQ19" s="686"/>
      <c r="BR19" s="686"/>
      <c r="BS19" s="692" t="s">
        <v>233</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233</v>
      </c>
      <c r="CS19" s="684"/>
      <c r="CT19" s="684"/>
      <c r="CU19" s="684"/>
      <c r="CV19" s="684"/>
      <c r="CW19" s="684"/>
      <c r="CX19" s="684"/>
      <c r="CY19" s="685"/>
      <c r="CZ19" s="686" t="s">
        <v>233</v>
      </c>
      <c r="DA19" s="686"/>
      <c r="DB19" s="686"/>
      <c r="DC19" s="686"/>
      <c r="DD19" s="692" t="s">
        <v>233</v>
      </c>
      <c r="DE19" s="684"/>
      <c r="DF19" s="684"/>
      <c r="DG19" s="684"/>
      <c r="DH19" s="684"/>
      <c r="DI19" s="684"/>
      <c r="DJ19" s="684"/>
      <c r="DK19" s="684"/>
      <c r="DL19" s="684"/>
      <c r="DM19" s="684"/>
      <c r="DN19" s="684"/>
      <c r="DO19" s="684"/>
      <c r="DP19" s="685"/>
      <c r="DQ19" s="692" t="s">
        <v>233</v>
      </c>
      <c r="DR19" s="684"/>
      <c r="DS19" s="684"/>
      <c r="DT19" s="684"/>
      <c r="DU19" s="684"/>
      <c r="DV19" s="684"/>
      <c r="DW19" s="684"/>
      <c r="DX19" s="684"/>
      <c r="DY19" s="684"/>
      <c r="DZ19" s="684"/>
      <c r="EA19" s="684"/>
      <c r="EB19" s="684"/>
      <c r="EC19" s="693"/>
    </row>
    <row r="20" spans="2:133" ht="11.25" customHeight="1">
      <c r="B20" s="680" t="s">
        <v>273</v>
      </c>
      <c r="C20" s="681"/>
      <c r="D20" s="681"/>
      <c r="E20" s="681"/>
      <c r="F20" s="681"/>
      <c r="G20" s="681"/>
      <c r="H20" s="681"/>
      <c r="I20" s="681"/>
      <c r="J20" s="681"/>
      <c r="K20" s="681"/>
      <c r="L20" s="681"/>
      <c r="M20" s="681"/>
      <c r="N20" s="681"/>
      <c r="O20" s="681"/>
      <c r="P20" s="681"/>
      <c r="Q20" s="682"/>
      <c r="R20" s="683">
        <v>9</v>
      </c>
      <c r="S20" s="684"/>
      <c r="T20" s="684"/>
      <c r="U20" s="684"/>
      <c r="V20" s="684"/>
      <c r="W20" s="684"/>
      <c r="X20" s="684"/>
      <c r="Y20" s="685"/>
      <c r="Z20" s="686">
        <v>0</v>
      </c>
      <c r="AA20" s="686"/>
      <c r="AB20" s="686"/>
      <c r="AC20" s="686"/>
      <c r="AD20" s="687">
        <v>9</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261</v>
      </c>
      <c r="BH20" s="684"/>
      <c r="BI20" s="684"/>
      <c r="BJ20" s="684"/>
      <c r="BK20" s="684"/>
      <c r="BL20" s="684"/>
      <c r="BM20" s="684"/>
      <c r="BN20" s="685"/>
      <c r="BO20" s="686">
        <v>0.4</v>
      </c>
      <c r="BP20" s="686"/>
      <c r="BQ20" s="686"/>
      <c r="BR20" s="686"/>
      <c r="BS20" s="692" t="s">
        <v>233</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1529320</v>
      </c>
      <c r="CS20" s="684"/>
      <c r="CT20" s="684"/>
      <c r="CU20" s="684"/>
      <c r="CV20" s="684"/>
      <c r="CW20" s="684"/>
      <c r="CX20" s="684"/>
      <c r="CY20" s="685"/>
      <c r="CZ20" s="686">
        <v>100</v>
      </c>
      <c r="DA20" s="686"/>
      <c r="DB20" s="686"/>
      <c r="DC20" s="686"/>
      <c r="DD20" s="692">
        <v>324366</v>
      </c>
      <c r="DE20" s="684"/>
      <c r="DF20" s="684"/>
      <c r="DG20" s="684"/>
      <c r="DH20" s="684"/>
      <c r="DI20" s="684"/>
      <c r="DJ20" s="684"/>
      <c r="DK20" s="684"/>
      <c r="DL20" s="684"/>
      <c r="DM20" s="684"/>
      <c r="DN20" s="684"/>
      <c r="DO20" s="684"/>
      <c r="DP20" s="685"/>
      <c r="DQ20" s="692">
        <v>904125</v>
      </c>
      <c r="DR20" s="684"/>
      <c r="DS20" s="684"/>
      <c r="DT20" s="684"/>
      <c r="DU20" s="684"/>
      <c r="DV20" s="684"/>
      <c r="DW20" s="684"/>
      <c r="DX20" s="684"/>
      <c r="DY20" s="684"/>
      <c r="DZ20" s="684"/>
      <c r="EA20" s="684"/>
      <c r="EB20" s="684"/>
      <c r="EC20" s="693"/>
    </row>
    <row r="21" spans="2:133" ht="11.25" customHeight="1">
      <c r="B21" s="680" t="s">
        <v>276</v>
      </c>
      <c r="C21" s="681"/>
      <c r="D21" s="681"/>
      <c r="E21" s="681"/>
      <c r="F21" s="681"/>
      <c r="G21" s="681"/>
      <c r="H21" s="681"/>
      <c r="I21" s="681"/>
      <c r="J21" s="681"/>
      <c r="K21" s="681"/>
      <c r="L21" s="681"/>
      <c r="M21" s="681"/>
      <c r="N21" s="681"/>
      <c r="O21" s="681"/>
      <c r="P21" s="681"/>
      <c r="Q21" s="682"/>
      <c r="R21" s="683">
        <v>298</v>
      </c>
      <c r="S21" s="684"/>
      <c r="T21" s="684"/>
      <c r="U21" s="684"/>
      <c r="V21" s="684"/>
      <c r="W21" s="684"/>
      <c r="X21" s="684"/>
      <c r="Y21" s="685"/>
      <c r="Z21" s="686">
        <v>0</v>
      </c>
      <c r="AA21" s="686"/>
      <c r="AB21" s="686"/>
      <c r="AC21" s="686"/>
      <c r="AD21" s="687">
        <v>298</v>
      </c>
      <c r="AE21" s="687"/>
      <c r="AF21" s="687"/>
      <c r="AG21" s="687"/>
      <c r="AH21" s="687"/>
      <c r="AI21" s="687"/>
      <c r="AJ21" s="687"/>
      <c r="AK21" s="687"/>
      <c r="AL21" s="688">
        <v>0.1</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261</v>
      </c>
      <c r="BH21" s="684"/>
      <c r="BI21" s="684"/>
      <c r="BJ21" s="684"/>
      <c r="BK21" s="684"/>
      <c r="BL21" s="684"/>
      <c r="BM21" s="684"/>
      <c r="BN21" s="685"/>
      <c r="BO21" s="686">
        <v>0.4</v>
      </c>
      <c r="BP21" s="686"/>
      <c r="BQ21" s="686"/>
      <c r="BR21" s="686"/>
      <c r="BS21" s="692" t="s">
        <v>233</v>
      </c>
      <c r="BT21" s="684"/>
      <c r="BU21" s="684"/>
      <c r="BV21" s="684"/>
      <c r="BW21" s="684"/>
      <c r="BX21" s="684"/>
      <c r="BY21" s="684"/>
      <c r="BZ21" s="684"/>
      <c r="CA21" s="684"/>
      <c r="CB21" s="693"/>
      <c r="CD21" s="710"/>
      <c r="CE21" s="711"/>
      <c r="CF21" s="711"/>
      <c r="CG21" s="711"/>
      <c r="CH21" s="711"/>
      <c r="CI21" s="711"/>
      <c r="CJ21" s="711"/>
      <c r="CK21" s="711"/>
      <c r="CL21" s="711"/>
      <c r="CM21" s="711"/>
      <c r="CN21" s="711"/>
      <c r="CO21" s="711"/>
      <c r="CP21" s="711"/>
      <c r="CQ21" s="712"/>
      <c r="CR21" s="713"/>
      <c r="CS21" s="706"/>
      <c r="CT21" s="706"/>
      <c r="CU21" s="706"/>
      <c r="CV21" s="706"/>
      <c r="CW21" s="706"/>
      <c r="CX21" s="706"/>
      <c r="CY21" s="714"/>
      <c r="CZ21" s="715"/>
      <c r="DA21" s="715"/>
      <c r="DB21" s="715"/>
      <c r="DC21" s="715"/>
      <c r="DD21" s="705"/>
      <c r="DE21" s="706"/>
      <c r="DF21" s="706"/>
      <c r="DG21" s="706"/>
      <c r="DH21" s="706"/>
      <c r="DI21" s="706"/>
      <c r="DJ21" s="706"/>
      <c r="DK21" s="706"/>
      <c r="DL21" s="706"/>
      <c r="DM21" s="706"/>
      <c r="DN21" s="706"/>
      <c r="DO21" s="706"/>
      <c r="DP21" s="714"/>
      <c r="DQ21" s="705"/>
      <c r="DR21" s="706"/>
      <c r="DS21" s="706"/>
      <c r="DT21" s="706"/>
      <c r="DU21" s="706"/>
      <c r="DV21" s="706"/>
      <c r="DW21" s="706"/>
      <c r="DX21" s="706"/>
      <c r="DY21" s="706"/>
      <c r="DZ21" s="706"/>
      <c r="EA21" s="706"/>
      <c r="EB21" s="706"/>
      <c r="EC21" s="707"/>
    </row>
    <row r="22" spans="2:133" ht="11.25" customHeight="1">
      <c r="B22" s="680" t="s">
        <v>278</v>
      </c>
      <c r="C22" s="681"/>
      <c r="D22" s="681"/>
      <c r="E22" s="681"/>
      <c r="F22" s="681"/>
      <c r="G22" s="681"/>
      <c r="H22" s="681"/>
      <c r="I22" s="681"/>
      <c r="J22" s="681"/>
      <c r="K22" s="681"/>
      <c r="L22" s="681"/>
      <c r="M22" s="681"/>
      <c r="N22" s="681"/>
      <c r="O22" s="681"/>
      <c r="P22" s="681"/>
      <c r="Q22" s="682"/>
      <c r="R22" s="683">
        <v>522934</v>
      </c>
      <c r="S22" s="684"/>
      <c r="T22" s="684"/>
      <c r="U22" s="684"/>
      <c r="V22" s="684"/>
      <c r="W22" s="684"/>
      <c r="X22" s="684"/>
      <c r="Y22" s="685"/>
      <c r="Z22" s="686">
        <v>31.1</v>
      </c>
      <c r="AA22" s="686"/>
      <c r="AB22" s="686"/>
      <c r="AC22" s="686"/>
      <c r="AD22" s="687">
        <v>411258</v>
      </c>
      <c r="AE22" s="687"/>
      <c r="AF22" s="687"/>
      <c r="AG22" s="687"/>
      <c r="AH22" s="687"/>
      <c r="AI22" s="687"/>
      <c r="AJ22" s="687"/>
      <c r="AK22" s="687"/>
      <c r="AL22" s="688">
        <v>81.2</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233</v>
      </c>
      <c r="BH22" s="684"/>
      <c r="BI22" s="684"/>
      <c r="BJ22" s="684"/>
      <c r="BK22" s="684"/>
      <c r="BL22" s="684"/>
      <c r="BM22" s="684"/>
      <c r="BN22" s="685"/>
      <c r="BO22" s="686" t="s">
        <v>233</v>
      </c>
      <c r="BP22" s="686"/>
      <c r="BQ22" s="686"/>
      <c r="BR22" s="686"/>
      <c r="BS22" s="692" t="s">
        <v>233</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281</v>
      </c>
      <c r="C23" s="681"/>
      <c r="D23" s="681"/>
      <c r="E23" s="681"/>
      <c r="F23" s="681"/>
      <c r="G23" s="681"/>
      <c r="H23" s="681"/>
      <c r="I23" s="681"/>
      <c r="J23" s="681"/>
      <c r="K23" s="681"/>
      <c r="L23" s="681"/>
      <c r="M23" s="681"/>
      <c r="N23" s="681"/>
      <c r="O23" s="681"/>
      <c r="P23" s="681"/>
      <c r="Q23" s="682"/>
      <c r="R23" s="683">
        <v>411258</v>
      </c>
      <c r="S23" s="684"/>
      <c r="T23" s="684"/>
      <c r="U23" s="684"/>
      <c r="V23" s="684"/>
      <c r="W23" s="684"/>
      <c r="X23" s="684"/>
      <c r="Y23" s="685"/>
      <c r="Z23" s="686">
        <v>24.4</v>
      </c>
      <c r="AA23" s="686"/>
      <c r="AB23" s="686"/>
      <c r="AC23" s="686"/>
      <c r="AD23" s="687">
        <v>411258</v>
      </c>
      <c r="AE23" s="687"/>
      <c r="AF23" s="687"/>
      <c r="AG23" s="687"/>
      <c r="AH23" s="687"/>
      <c r="AI23" s="687"/>
      <c r="AJ23" s="687"/>
      <c r="AK23" s="687"/>
      <c r="AL23" s="688">
        <v>81.2</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t="s">
        <v>233</v>
      </c>
      <c r="BH23" s="684"/>
      <c r="BI23" s="684"/>
      <c r="BJ23" s="684"/>
      <c r="BK23" s="684"/>
      <c r="BL23" s="684"/>
      <c r="BM23" s="684"/>
      <c r="BN23" s="685"/>
      <c r="BO23" s="686" t="s">
        <v>233</v>
      </c>
      <c r="BP23" s="686"/>
      <c r="BQ23" s="686"/>
      <c r="BR23" s="686"/>
      <c r="BS23" s="692" t="s">
        <v>233</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6" t="s">
        <v>286</v>
      </c>
      <c r="DM23" s="717"/>
      <c r="DN23" s="717"/>
      <c r="DO23" s="717"/>
      <c r="DP23" s="717"/>
      <c r="DQ23" s="717"/>
      <c r="DR23" s="717"/>
      <c r="DS23" s="717"/>
      <c r="DT23" s="717"/>
      <c r="DU23" s="717"/>
      <c r="DV23" s="718"/>
      <c r="DW23" s="665" t="s">
        <v>287</v>
      </c>
      <c r="DX23" s="666"/>
      <c r="DY23" s="666"/>
      <c r="DZ23" s="666"/>
      <c r="EA23" s="666"/>
      <c r="EB23" s="666"/>
      <c r="EC23" s="667"/>
    </row>
    <row r="24" spans="2:133" ht="11.25" customHeight="1">
      <c r="B24" s="680" t="s">
        <v>288</v>
      </c>
      <c r="C24" s="681"/>
      <c r="D24" s="681"/>
      <c r="E24" s="681"/>
      <c r="F24" s="681"/>
      <c r="G24" s="681"/>
      <c r="H24" s="681"/>
      <c r="I24" s="681"/>
      <c r="J24" s="681"/>
      <c r="K24" s="681"/>
      <c r="L24" s="681"/>
      <c r="M24" s="681"/>
      <c r="N24" s="681"/>
      <c r="O24" s="681"/>
      <c r="P24" s="681"/>
      <c r="Q24" s="682"/>
      <c r="R24" s="683">
        <v>111676</v>
      </c>
      <c r="S24" s="684"/>
      <c r="T24" s="684"/>
      <c r="U24" s="684"/>
      <c r="V24" s="684"/>
      <c r="W24" s="684"/>
      <c r="X24" s="684"/>
      <c r="Y24" s="685"/>
      <c r="Z24" s="686">
        <v>6.6</v>
      </c>
      <c r="AA24" s="686"/>
      <c r="AB24" s="686"/>
      <c r="AC24" s="686"/>
      <c r="AD24" s="687" t="s">
        <v>233</v>
      </c>
      <c r="AE24" s="687"/>
      <c r="AF24" s="687"/>
      <c r="AG24" s="687"/>
      <c r="AH24" s="687"/>
      <c r="AI24" s="687"/>
      <c r="AJ24" s="687"/>
      <c r="AK24" s="687"/>
      <c r="AL24" s="688" t="s">
        <v>233</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233</v>
      </c>
      <c r="BH24" s="684"/>
      <c r="BI24" s="684"/>
      <c r="BJ24" s="684"/>
      <c r="BK24" s="684"/>
      <c r="BL24" s="684"/>
      <c r="BM24" s="684"/>
      <c r="BN24" s="685"/>
      <c r="BO24" s="686" t="s">
        <v>233</v>
      </c>
      <c r="BP24" s="686"/>
      <c r="BQ24" s="686"/>
      <c r="BR24" s="686"/>
      <c r="BS24" s="692" t="s">
        <v>233</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350981</v>
      </c>
      <c r="CS24" s="673"/>
      <c r="CT24" s="673"/>
      <c r="CU24" s="673"/>
      <c r="CV24" s="673"/>
      <c r="CW24" s="673"/>
      <c r="CX24" s="673"/>
      <c r="CY24" s="674"/>
      <c r="CZ24" s="677">
        <v>23</v>
      </c>
      <c r="DA24" s="678"/>
      <c r="DB24" s="678"/>
      <c r="DC24" s="697"/>
      <c r="DD24" s="719">
        <v>315231</v>
      </c>
      <c r="DE24" s="673"/>
      <c r="DF24" s="673"/>
      <c r="DG24" s="673"/>
      <c r="DH24" s="673"/>
      <c r="DI24" s="673"/>
      <c r="DJ24" s="673"/>
      <c r="DK24" s="674"/>
      <c r="DL24" s="719">
        <v>306953</v>
      </c>
      <c r="DM24" s="673"/>
      <c r="DN24" s="673"/>
      <c r="DO24" s="673"/>
      <c r="DP24" s="673"/>
      <c r="DQ24" s="673"/>
      <c r="DR24" s="673"/>
      <c r="DS24" s="673"/>
      <c r="DT24" s="673"/>
      <c r="DU24" s="673"/>
      <c r="DV24" s="674"/>
      <c r="DW24" s="677">
        <v>59.2</v>
      </c>
      <c r="DX24" s="678"/>
      <c r="DY24" s="678"/>
      <c r="DZ24" s="678"/>
      <c r="EA24" s="678"/>
      <c r="EB24" s="678"/>
      <c r="EC24" s="679"/>
    </row>
    <row r="25" spans="2:133" ht="11.25" customHeight="1">
      <c r="B25" s="680" t="s">
        <v>291</v>
      </c>
      <c r="C25" s="681"/>
      <c r="D25" s="681"/>
      <c r="E25" s="681"/>
      <c r="F25" s="681"/>
      <c r="G25" s="681"/>
      <c r="H25" s="681"/>
      <c r="I25" s="681"/>
      <c r="J25" s="681"/>
      <c r="K25" s="681"/>
      <c r="L25" s="681"/>
      <c r="M25" s="681"/>
      <c r="N25" s="681"/>
      <c r="O25" s="681"/>
      <c r="P25" s="681"/>
      <c r="Q25" s="682"/>
      <c r="R25" s="683" t="s">
        <v>233</v>
      </c>
      <c r="S25" s="684"/>
      <c r="T25" s="684"/>
      <c r="U25" s="684"/>
      <c r="V25" s="684"/>
      <c r="W25" s="684"/>
      <c r="X25" s="684"/>
      <c r="Y25" s="685"/>
      <c r="Z25" s="686" t="s">
        <v>233</v>
      </c>
      <c r="AA25" s="686"/>
      <c r="AB25" s="686"/>
      <c r="AC25" s="686"/>
      <c r="AD25" s="687" t="s">
        <v>233</v>
      </c>
      <c r="AE25" s="687"/>
      <c r="AF25" s="687"/>
      <c r="AG25" s="687"/>
      <c r="AH25" s="687"/>
      <c r="AI25" s="687"/>
      <c r="AJ25" s="687"/>
      <c r="AK25" s="687"/>
      <c r="AL25" s="688" t="s">
        <v>233</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233</v>
      </c>
      <c r="BH25" s="684"/>
      <c r="BI25" s="684"/>
      <c r="BJ25" s="684"/>
      <c r="BK25" s="684"/>
      <c r="BL25" s="684"/>
      <c r="BM25" s="684"/>
      <c r="BN25" s="685"/>
      <c r="BO25" s="686" t="s">
        <v>233</v>
      </c>
      <c r="BP25" s="686"/>
      <c r="BQ25" s="686"/>
      <c r="BR25" s="686"/>
      <c r="BS25" s="692" t="s">
        <v>233</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195111</v>
      </c>
      <c r="CS25" s="708"/>
      <c r="CT25" s="708"/>
      <c r="CU25" s="708"/>
      <c r="CV25" s="708"/>
      <c r="CW25" s="708"/>
      <c r="CX25" s="708"/>
      <c r="CY25" s="709"/>
      <c r="CZ25" s="688">
        <v>12.8</v>
      </c>
      <c r="DA25" s="720"/>
      <c r="DB25" s="720"/>
      <c r="DC25" s="722"/>
      <c r="DD25" s="692">
        <v>190453</v>
      </c>
      <c r="DE25" s="708"/>
      <c r="DF25" s="708"/>
      <c r="DG25" s="708"/>
      <c r="DH25" s="708"/>
      <c r="DI25" s="708"/>
      <c r="DJ25" s="708"/>
      <c r="DK25" s="709"/>
      <c r="DL25" s="692">
        <v>182175</v>
      </c>
      <c r="DM25" s="708"/>
      <c r="DN25" s="708"/>
      <c r="DO25" s="708"/>
      <c r="DP25" s="708"/>
      <c r="DQ25" s="708"/>
      <c r="DR25" s="708"/>
      <c r="DS25" s="708"/>
      <c r="DT25" s="708"/>
      <c r="DU25" s="708"/>
      <c r="DV25" s="709"/>
      <c r="DW25" s="688">
        <v>35.1</v>
      </c>
      <c r="DX25" s="720"/>
      <c r="DY25" s="720"/>
      <c r="DZ25" s="720"/>
      <c r="EA25" s="720"/>
      <c r="EB25" s="720"/>
      <c r="EC25" s="721"/>
    </row>
    <row r="26" spans="2:133" ht="11.25" customHeight="1">
      <c r="B26" s="680" t="s">
        <v>294</v>
      </c>
      <c r="C26" s="681"/>
      <c r="D26" s="681"/>
      <c r="E26" s="681"/>
      <c r="F26" s="681"/>
      <c r="G26" s="681"/>
      <c r="H26" s="681"/>
      <c r="I26" s="681"/>
      <c r="J26" s="681"/>
      <c r="K26" s="681"/>
      <c r="L26" s="681"/>
      <c r="M26" s="681"/>
      <c r="N26" s="681"/>
      <c r="O26" s="681"/>
      <c r="P26" s="681"/>
      <c r="Q26" s="682"/>
      <c r="R26" s="683">
        <v>618041</v>
      </c>
      <c r="S26" s="684"/>
      <c r="T26" s="684"/>
      <c r="U26" s="684"/>
      <c r="V26" s="684"/>
      <c r="W26" s="684"/>
      <c r="X26" s="684"/>
      <c r="Y26" s="685"/>
      <c r="Z26" s="686">
        <v>36.700000000000003</v>
      </c>
      <c r="AA26" s="686"/>
      <c r="AB26" s="686"/>
      <c r="AC26" s="686"/>
      <c r="AD26" s="687">
        <v>506365</v>
      </c>
      <c r="AE26" s="687"/>
      <c r="AF26" s="687"/>
      <c r="AG26" s="687"/>
      <c r="AH26" s="687"/>
      <c r="AI26" s="687"/>
      <c r="AJ26" s="687"/>
      <c r="AK26" s="687"/>
      <c r="AL26" s="688">
        <v>100</v>
      </c>
      <c r="AM26" s="689"/>
      <c r="AN26" s="689"/>
      <c r="AO26" s="690"/>
      <c r="AP26" s="702" t="s">
        <v>295</v>
      </c>
      <c r="AQ26" s="723"/>
      <c r="AR26" s="723"/>
      <c r="AS26" s="723"/>
      <c r="AT26" s="723"/>
      <c r="AU26" s="723"/>
      <c r="AV26" s="723"/>
      <c r="AW26" s="723"/>
      <c r="AX26" s="723"/>
      <c r="AY26" s="723"/>
      <c r="AZ26" s="723"/>
      <c r="BA26" s="723"/>
      <c r="BB26" s="723"/>
      <c r="BC26" s="723"/>
      <c r="BD26" s="723"/>
      <c r="BE26" s="723"/>
      <c r="BF26" s="704"/>
      <c r="BG26" s="683" t="s">
        <v>233</v>
      </c>
      <c r="BH26" s="684"/>
      <c r="BI26" s="684"/>
      <c r="BJ26" s="684"/>
      <c r="BK26" s="684"/>
      <c r="BL26" s="684"/>
      <c r="BM26" s="684"/>
      <c r="BN26" s="685"/>
      <c r="BO26" s="686" t="s">
        <v>233</v>
      </c>
      <c r="BP26" s="686"/>
      <c r="BQ26" s="686"/>
      <c r="BR26" s="686"/>
      <c r="BS26" s="692" t="s">
        <v>233</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101276</v>
      </c>
      <c r="CS26" s="684"/>
      <c r="CT26" s="684"/>
      <c r="CU26" s="684"/>
      <c r="CV26" s="684"/>
      <c r="CW26" s="684"/>
      <c r="CX26" s="684"/>
      <c r="CY26" s="685"/>
      <c r="CZ26" s="688">
        <v>6.6</v>
      </c>
      <c r="DA26" s="720"/>
      <c r="DB26" s="720"/>
      <c r="DC26" s="722"/>
      <c r="DD26" s="692">
        <v>100138</v>
      </c>
      <c r="DE26" s="684"/>
      <c r="DF26" s="684"/>
      <c r="DG26" s="684"/>
      <c r="DH26" s="684"/>
      <c r="DI26" s="684"/>
      <c r="DJ26" s="684"/>
      <c r="DK26" s="685"/>
      <c r="DL26" s="692" t="s">
        <v>233</v>
      </c>
      <c r="DM26" s="684"/>
      <c r="DN26" s="684"/>
      <c r="DO26" s="684"/>
      <c r="DP26" s="684"/>
      <c r="DQ26" s="684"/>
      <c r="DR26" s="684"/>
      <c r="DS26" s="684"/>
      <c r="DT26" s="684"/>
      <c r="DU26" s="684"/>
      <c r="DV26" s="685"/>
      <c r="DW26" s="688" t="s">
        <v>233</v>
      </c>
      <c r="DX26" s="720"/>
      <c r="DY26" s="720"/>
      <c r="DZ26" s="720"/>
      <c r="EA26" s="720"/>
      <c r="EB26" s="720"/>
      <c r="EC26" s="721"/>
    </row>
    <row r="27" spans="2:133" ht="11.25" customHeight="1">
      <c r="B27" s="680" t="s">
        <v>297</v>
      </c>
      <c r="C27" s="681"/>
      <c r="D27" s="681"/>
      <c r="E27" s="681"/>
      <c r="F27" s="681"/>
      <c r="G27" s="681"/>
      <c r="H27" s="681"/>
      <c r="I27" s="681"/>
      <c r="J27" s="681"/>
      <c r="K27" s="681"/>
      <c r="L27" s="681"/>
      <c r="M27" s="681"/>
      <c r="N27" s="681"/>
      <c r="O27" s="681"/>
      <c r="P27" s="681"/>
      <c r="Q27" s="682"/>
      <c r="R27" s="683" t="s">
        <v>233</v>
      </c>
      <c r="S27" s="684"/>
      <c r="T27" s="684"/>
      <c r="U27" s="684"/>
      <c r="V27" s="684"/>
      <c r="W27" s="684"/>
      <c r="X27" s="684"/>
      <c r="Y27" s="685"/>
      <c r="Z27" s="686" t="s">
        <v>233</v>
      </c>
      <c r="AA27" s="686"/>
      <c r="AB27" s="686"/>
      <c r="AC27" s="686"/>
      <c r="AD27" s="687" t="s">
        <v>140</v>
      </c>
      <c r="AE27" s="687"/>
      <c r="AF27" s="687"/>
      <c r="AG27" s="687"/>
      <c r="AH27" s="687"/>
      <c r="AI27" s="687"/>
      <c r="AJ27" s="687"/>
      <c r="AK27" s="687"/>
      <c r="AL27" s="688" t="s">
        <v>233</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73713</v>
      </c>
      <c r="BH27" s="684"/>
      <c r="BI27" s="684"/>
      <c r="BJ27" s="684"/>
      <c r="BK27" s="684"/>
      <c r="BL27" s="684"/>
      <c r="BM27" s="684"/>
      <c r="BN27" s="685"/>
      <c r="BO27" s="686">
        <v>100</v>
      </c>
      <c r="BP27" s="686"/>
      <c r="BQ27" s="686"/>
      <c r="BR27" s="686"/>
      <c r="BS27" s="692">
        <v>9410</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45127</v>
      </c>
      <c r="CS27" s="708"/>
      <c r="CT27" s="708"/>
      <c r="CU27" s="708"/>
      <c r="CV27" s="708"/>
      <c r="CW27" s="708"/>
      <c r="CX27" s="708"/>
      <c r="CY27" s="709"/>
      <c r="CZ27" s="688">
        <v>3</v>
      </c>
      <c r="DA27" s="720"/>
      <c r="DB27" s="720"/>
      <c r="DC27" s="722"/>
      <c r="DD27" s="692">
        <v>14035</v>
      </c>
      <c r="DE27" s="708"/>
      <c r="DF27" s="708"/>
      <c r="DG27" s="708"/>
      <c r="DH27" s="708"/>
      <c r="DI27" s="708"/>
      <c r="DJ27" s="708"/>
      <c r="DK27" s="709"/>
      <c r="DL27" s="692">
        <v>14035</v>
      </c>
      <c r="DM27" s="708"/>
      <c r="DN27" s="708"/>
      <c r="DO27" s="708"/>
      <c r="DP27" s="708"/>
      <c r="DQ27" s="708"/>
      <c r="DR27" s="708"/>
      <c r="DS27" s="708"/>
      <c r="DT27" s="708"/>
      <c r="DU27" s="708"/>
      <c r="DV27" s="709"/>
      <c r="DW27" s="688">
        <v>2.7</v>
      </c>
      <c r="DX27" s="720"/>
      <c r="DY27" s="720"/>
      <c r="DZ27" s="720"/>
      <c r="EA27" s="720"/>
      <c r="EB27" s="720"/>
      <c r="EC27" s="721"/>
    </row>
    <row r="28" spans="2:133" ht="11.25" customHeight="1">
      <c r="B28" s="680" t="s">
        <v>300</v>
      </c>
      <c r="C28" s="681"/>
      <c r="D28" s="681"/>
      <c r="E28" s="681"/>
      <c r="F28" s="681"/>
      <c r="G28" s="681"/>
      <c r="H28" s="681"/>
      <c r="I28" s="681"/>
      <c r="J28" s="681"/>
      <c r="K28" s="681"/>
      <c r="L28" s="681"/>
      <c r="M28" s="681"/>
      <c r="N28" s="681"/>
      <c r="O28" s="681"/>
      <c r="P28" s="681"/>
      <c r="Q28" s="682"/>
      <c r="R28" s="683">
        <v>2598</v>
      </c>
      <c r="S28" s="684"/>
      <c r="T28" s="684"/>
      <c r="U28" s="684"/>
      <c r="V28" s="684"/>
      <c r="W28" s="684"/>
      <c r="X28" s="684"/>
      <c r="Y28" s="685"/>
      <c r="Z28" s="686">
        <v>0.2</v>
      </c>
      <c r="AA28" s="686"/>
      <c r="AB28" s="686"/>
      <c r="AC28" s="686"/>
      <c r="AD28" s="687" t="s">
        <v>233</v>
      </c>
      <c r="AE28" s="687"/>
      <c r="AF28" s="687"/>
      <c r="AG28" s="687"/>
      <c r="AH28" s="687"/>
      <c r="AI28" s="687"/>
      <c r="AJ28" s="687"/>
      <c r="AK28" s="687"/>
      <c r="AL28" s="688" t="s">
        <v>233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110743</v>
      </c>
      <c r="CS28" s="684"/>
      <c r="CT28" s="684"/>
      <c r="CU28" s="684"/>
      <c r="CV28" s="684"/>
      <c r="CW28" s="684"/>
      <c r="CX28" s="684"/>
      <c r="CY28" s="685"/>
      <c r="CZ28" s="688">
        <v>7.2</v>
      </c>
      <c r="DA28" s="720"/>
      <c r="DB28" s="720"/>
      <c r="DC28" s="722"/>
      <c r="DD28" s="692">
        <v>110743</v>
      </c>
      <c r="DE28" s="684"/>
      <c r="DF28" s="684"/>
      <c r="DG28" s="684"/>
      <c r="DH28" s="684"/>
      <c r="DI28" s="684"/>
      <c r="DJ28" s="684"/>
      <c r="DK28" s="685"/>
      <c r="DL28" s="692">
        <v>110743</v>
      </c>
      <c r="DM28" s="684"/>
      <c r="DN28" s="684"/>
      <c r="DO28" s="684"/>
      <c r="DP28" s="684"/>
      <c r="DQ28" s="684"/>
      <c r="DR28" s="684"/>
      <c r="DS28" s="684"/>
      <c r="DT28" s="684"/>
      <c r="DU28" s="684"/>
      <c r="DV28" s="685"/>
      <c r="DW28" s="688">
        <v>21.3</v>
      </c>
      <c r="DX28" s="720"/>
      <c r="DY28" s="720"/>
      <c r="DZ28" s="720"/>
      <c r="EA28" s="720"/>
      <c r="EB28" s="720"/>
      <c r="EC28" s="721"/>
    </row>
    <row r="29" spans="2:133" ht="11.25" customHeight="1">
      <c r="B29" s="680" t="s">
        <v>302</v>
      </c>
      <c r="C29" s="681"/>
      <c r="D29" s="681"/>
      <c r="E29" s="681"/>
      <c r="F29" s="681"/>
      <c r="G29" s="681"/>
      <c r="H29" s="681"/>
      <c r="I29" s="681"/>
      <c r="J29" s="681"/>
      <c r="K29" s="681"/>
      <c r="L29" s="681"/>
      <c r="M29" s="681"/>
      <c r="N29" s="681"/>
      <c r="O29" s="681"/>
      <c r="P29" s="681"/>
      <c r="Q29" s="682"/>
      <c r="R29" s="683">
        <v>10283</v>
      </c>
      <c r="S29" s="684"/>
      <c r="T29" s="684"/>
      <c r="U29" s="684"/>
      <c r="V29" s="684"/>
      <c r="W29" s="684"/>
      <c r="X29" s="684"/>
      <c r="Y29" s="685"/>
      <c r="Z29" s="686">
        <v>0.6</v>
      </c>
      <c r="AA29" s="686"/>
      <c r="AB29" s="686"/>
      <c r="AC29" s="686"/>
      <c r="AD29" s="687" t="s">
        <v>233</v>
      </c>
      <c r="AE29" s="687"/>
      <c r="AF29" s="687"/>
      <c r="AG29" s="687"/>
      <c r="AH29" s="687"/>
      <c r="AI29" s="687"/>
      <c r="AJ29" s="687"/>
      <c r="AK29" s="687"/>
      <c r="AL29" s="688" t="s">
        <v>233</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9" t="s">
        <v>303</v>
      </c>
      <c r="CE29" s="730"/>
      <c r="CF29" s="698" t="s">
        <v>69</v>
      </c>
      <c r="CG29" s="699"/>
      <c r="CH29" s="699"/>
      <c r="CI29" s="699"/>
      <c r="CJ29" s="699"/>
      <c r="CK29" s="699"/>
      <c r="CL29" s="699"/>
      <c r="CM29" s="699"/>
      <c r="CN29" s="699"/>
      <c r="CO29" s="699"/>
      <c r="CP29" s="699"/>
      <c r="CQ29" s="700"/>
      <c r="CR29" s="683">
        <v>110743</v>
      </c>
      <c r="CS29" s="708"/>
      <c r="CT29" s="708"/>
      <c r="CU29" s="708"/>
      <c r="CV29" s="708"/>
      <c r="CW29" s="708"/>
      <c r="CX29" s="708"/>
      <c r="CY29" s="709"/>
      <c r="CZ29" s="688">
        <v>7.2</v>
      </c>
      <c r="DA29" s="720"/>
      <c r="DB29" s="720"/>
      <c r="DC29" s="722"/>
      <c r="DD29" s="692">
        <v>110743</v>
      </c>
      <c r="DE29" s="708"/>
      <c r="DF29" s="708"/>
      <c r="DG29" s="708"/>
      <c r="DH29" s="708"/>
      <c r="DI29" s="708"/>
      <c r="DJ29" s="708"/>
      <c r="DK29" s="709"/>
      <c r="DL29" s="692">
        <v>110743</v>
      </c>
      <c r="DM29" s="708"/>
      <c r="DN29" s="708"/>
      <c r="DO29" s="708"/>
      <c r="DP29" s="708"/>
      <c r="DQ29" s="708"/>
      <c r="DR29" s="708"/>
      <c r="DS29" s="708"/>
      <c r="DT29" s="708"/>
      <c r="DU29" s="708"/>
      <c r="DV29" s="709"/>
      <c r="DW29" s="688">
        <v>21.3</v>
      </c>
      <c r="DX29" s="720"/>
      <c r="DY29" s="720"/>
      <c r="DZ29" s="720"/>
      <c r="EA29" s="720"/>
      <c r="EB29" s="720"/>
      <c r="EC29" s="721"/>
    </row>
    <row r="30" spans="2:133" ht="11.25" customHeight="1">
      <c r="B30" s="680" t="s">
        <v>304</v>
      </c>
      <c r="C30" s="681"/>
      <c r="D30" s="681"/>
      <c r="E30" s="681"/>
      <c r="F30" s="681"/>
      <c r="G30" s="681"/>
      <c r="H30" s="681"/>
      <c r="I30" s="681"/>
      <c r="J30" s="681"/>
      <c r="K30" s="681"/>
      <c r="L30" s="681"/>
      <c r="M30" s="681"/>
      <c r="N30" s="681"/>
      <c r="O30" s="681"/>
      <c r="P30" s="681"/>
      <c r="Q30" s="682"/>
      <c r="R30" s="683">
        <v>524</v>
      </c>
      <c r="S30" s="684"/>
      <c r="T30" s="684"/>
      <c r="U30" s="684"/>
      <c r="V30" s="684"/>
      <c r="W30" s="684"/>
      <c r="X30" s="684"/>
      <c r="Y30" s="685"/>
      <c r="Z30" s="686">
        <v>0</v>
      </c>
      <c r="AA30" s="686"/>
      <c r="AB30" s="686"/>
      <c r="AC30" s="686"/>
      <c r="AD30" s="687" t="s">
        <v>233</v>
      </c>
      <c r="AE30" s="687"/>
      <c r="AF30" s="687"/>
      <c r="AG30" s="687"/>
      <c r="AH30" s="687"/>
      <c r="AI30" s="687"/>
      <c r="AJ30" s="687"/>
      <c r="AK30" s="687"/>
      <c r="AL30" s="688" t="s">
        <v>233</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305</v>
      </c>
      <c r="BH30" s="727"/>
      <c r="BI30" s="727"/>
      <c r="BJ30" s="727"/>
      <c r="BK30" s="727"/>
      <c r="BL30" s="727"/>
      <c r="BM30" s="727"/>
      <c r="BN30" s="727"/>
      <c r="BO30" s="727"/>
      <c r="BP30" s="727"/>
      <c r="BQ30" s="728"/>
      <c r="BR30" s="662" t="s">
        <v>306</v>
      </c>
      <c r="BS30" s="727"/>
      <c r="BT30" s="727"/>
      <c r="BU30" s="727"/>
      <c r="BV30" s="727"/>
      <c r="BW30" s="727"/>
      <c r="BX30" s="727"/>
      <c r="BY30" s="727"/>
      <c r="BZ30" s="727"/>
      <c r="CA30" s="727"/>
      <c r="CB30" s="728"/>
      <c r="CD30" s="731"/>
      <c r="CE30" s="732"/>
      <c r="CF30" s="698" t="s">
        <v>307</v>
      </c>
      <c r="CG30" s="699"/>
      <c r="CH30" s="699"/>
      <c r="CI30" s="699"/>
      <c r="CJ30" s="699"/>
      <c r="CK30" s="699"/>
      <c r="CL30" s="699"/>
      <c r="CM30" s="699"/>
      <c r="CN30" s="699"/>
      <c r="CO30" s="699"/>
      <c r="CP30" s="699"/>
      <c r="CQ30" s="700"/>
      <c r="CR30" s="683">
        <v>101639</v>
      </c>
      <c r="CS30" s="684"/>
      <c r="CT30" s="684"/>
      <c r="CU30" s="684"/>
      <c r="CV30" s="684"/>
      <c r="CW30" s="684"/>
      <c r="CX30" s="684"/>
      <c r="CY30" s="685"/>
      <c r="CZ30" s="688">
        <v>6.6</v>
      </c>
      <c r="DA30" s="720"/>
      <c r="DB30" s="720"/>
      <c r="DC30" s="722"/>
      <c r="DD30" s="692">
        <v>101639</v>
      </c>
      <c r="DE30" s="684"/>
      <c r="DF30" s="684"/>
      <c r="DG30" s="684"/>
      <c r="DH30" s="684"/>
      <c r="DI30" s="684"/>
      <c r="DJ30" s="684"/>
      <c r="DK30" s="685"/>
      <c r="DL30" s="692">
        <v>101639</v>
      </c>
      <c r="DM30" s="684"/>
      <c r="DN30" s="684"/>
      <c r="DO30" s="684"/>
      <c r="DP30" s="684"/>
      <c r="DQ30" s="684"/>
      <c r="DR30" s="684"/>
      <c r="DS30" s="684"/>
      <c r="DT30" s="684"/>
      <c r="DU30" s="684"/>
      <c r="DV30" s="685"/>
      <c r="DW30" s="688">
        <v>19.600000000000001</v>
      </c>
      <c r="DX30" s="720"/>
      <c r="DY30" s="720"/>
      <c r="DZ30" s="720"/>
      <c r="EA30" s="720"/>
      <c r="EB30" s="720"/>
      <c r="EC30" s="721"/>
    </row>
    <row r="31" spans="2:133" ht="11.25" customHeight="1">
      <c r="B31" s="680" t="s">
        <v>308</v>
      </c>
      <c r="C31" s="681"/>
      <c r="D31" s="681"/>
      <c r="E31" s="681"/>
      <c r="F31" s="681"/>
      <c r="G31" s="681"/>
      <c r="H31" s="681"/>
      <c r="I31" s="681"/>
      <c r="J31" s="681"/>
      <c r="K31" s="681"/>
      <c r="L31" s="681"/>
      <c r="M31" s="681"/>
      <c r="N31" s="681"/>
      <c r="O31" s="681"/>
      <c r="P31" s="681"/>
      <c r="Q31" s="682"/>
      <c r="R31" s="683">
        <v>79020</v>
      </c>
      <c r="S31" s="684"/>
      <c r="T31" s="684"/>
      <c r="U31" s="684"/>
      <c r="V31" s="684"/>
      <c r="W31" s="684"/>
      <c r="X31" s="684"/>
      <c r="Y31" s="685"/>
      <c r="Z31" s="686">
        <v>4.7</v>
      </c>
      <c r="AA31" s="686"/>
      <c r="AB31" s="686"/>
      <c r="AC31" s="686"/>
      <c r="AD31" s="687" t="s">
        <v>233</v>
      </c>
      <c r="AE31" s="687"/>
      <c r="AF31" s="687"/>
      <c r="AG31" s="687"/>
      <c r="AH31" s="687"/>
      <c r="AI31" s="687"/>
      <c r="AJ31" s="687"/>
      <c r="AK31" s="687"/>
      <c r="AL31" s="688" t="s">
        <v>233</v>
      </c>
      <c r="AM31" s="689"/>
      <c r="AN31" s="689"/>
      <c r="AO31" s="690"/>
      <c r="AP31" s="740" t="s">
        <v>309</v>
      </c>
      <c r="AQ31" s="741"/>
      <c r="AR31" s="741"/>
      <c r="AS31" s="741"/>
      <c r="AT31" s="746" t="s">
        <v>310</v>
      </c>
      <c r="AU31" s="231"/>
      <c r="AV31" s="231"/>
      <c r="AW31" s="231"/>
      <c r="AX31" s="669" t="s">
        <v>187</v>
      </c>
      <c r="AY31" s="670"/>
      <c r="AZ31" s="670"/>
      <c r="BA31" s="670"/>
      <c r="BB31" s="670"/>
      <c r="BC31" s="670"/>
      <c r="BD31" s="670"/>
      <c r="BE31" s="670"/>
      <c r="BF31" s="671"/>
      <c r="BG31" s="739">
        <v>99.9</v>
      </c>
      <c r="BH31" s="735"/>
      <c r="BI31" s="735"/>
      <c r="BJ31" s="735"/>
      <c r="BK31" s="735"/>
      <c r="BL31" s="735"/>
      <c r="BM31" s="678">
        <v>99.6</v>
      </c>
      <c r="BN31" s="735"/>
      <c r="BO31" s="735"/>
      <c r="BP31" s="735"/>
      <c r="BQ31" s="736"/>
      <c r="BR31" s="739">
        <v>99.9</v>
      </c>
      <c r="BS31" s="735"/>
      <c r="BT31" s="735"/>
      <c r="BU31" s="735"/>
      <c r="BV31" s="735"/>
      <c r="BW31" s="735"/>
      <c r="BX31" s="678">
        <v>99.6</v>
      </c>
      <c r="BY31" s="735"/>
      <c r="BZ31" s="735"/>
      <c r="CA31" s="735"/>
      <c r="CB31" s="736"/>
      <c r="CD31" s="731"/>
      <c r="CE31" s="732"/>
      <c r="CF31" s="698" t="s">
        <v>311</v>
      </c>
      <c r="CG31" s="699"/>
      <c r="CH31" s="699"/>
      <c r="CI31" s="699"/>
      <c r="CJ31" s="699"/>
      <c r="CK31" s="699"/>
      <c r="CL31" s="699"/>
      <c r="CM31" s="699"/>
      <c r="CN31" s="699"/>
      <c r="CO31" s="699"/>
      <c r="CP31" s="699"/>
      <c r="CQ31" s="700"/>
      <c r="CR31" s="683">
        <v>9104</v>
      </c>
      <c r="CS31" s="708"/>
      <c r="CT31" s="708"/>
      <c r="CU31" s="708"/>
      <c r="CV31" s="708"/>
      <c r="CW31" s="708"/>
      <c r="CX31" s="708"/>
      <c r="CY31" s="709"/>
      <c r="CZ31" s="688">
        <v>0.6</v>
      </c>
      <c r="DA31" s="720"/>
      <c r="DB31" s="720"/>
      <c r="DC31" s="722"/>
      <c r="DD31" s="692">
        <v>9104</v>
      </c>
      <c r="DE31" s="708"/>
      <c r="DF31" s="708"/>
      <c r="DG31" s="708"/>
      <c r="DH31" s="708"/>
      <c r="DI31" s="708"/>
      <c r="DJ31" s="708"/>
      <c r="DK31" s="709"/>
      <c r="DL31" s="692">
        <v>9104</v>
      </c>
      <c r="DM31" s="708"/>
      <c r="DN31" s="708"/>
      <c r="DO31" s="708"/>
      <c r="DP31" s="708"/>
      <c r="DQ31" s="708"/>
      <c r="DR31" s="708"/>
      <c r="DS31" s="708"/>
      <c r="DT31" s="708"/>
      <c r="DU31" s="708"/>
      <c r="DV31" s="709"/>
      <c r="DW31" s="688">
        <v>1.8</v>
      </c>
      <c r="DX31" s="720"/>
      <c r="DY31" s="720"/>
      <c r="DZ31" s="720"/>
      <c r="EA31" s="720"/>
      <c r="EB31" s="720"/>
      <c r="EC31" s="721"/>
    </row>
    <row r="32" spans="2:133" ht="11.25" customHeight="1">
      <c r="B32" s="750" t="s">
        <v>312</v>
      </c>
      <c r="C32" s="751"/>
      <c r="D32" s="751"/>
      <c r="E32" s="751"/>
      <c r="F32" s="751"/>
      <c r="G32" s="751"/>
      <c r="H32" s="751"/>
      <c r="I32" s="751"/>
      <c r="J32" s="751"/>
      <c r="K32" s="751"/>
      <c r="L32" s="751"/>
      <c r="M32" s="751"/>
      <c r="N32" s="751"/>
      <c r="O32" s="751"/>
      <c r="P32" s="751"/>
      <c r="Q32" s="752"/>
      <c r="R32" s="683" t="s">
        <v>233</v>
      </c>
      <c r="S32" s="684"/>
      <c r="T32" s="684"/>
      <c r="U32" s="684"/>
      <c r="V32" s="684"/>
      <c r="W32" s="684"/>
      <c r="X32" s="684"/>
      <c r="Y32" s="685"/>
      <c r="Z32" s="686" t="s">
        <v>233</v>
      </c>
      <c r="AA32" s="686"/>
      <c r="AB32" s="686"/>
      <c r="AC32" s="686"/>
      <c r="AD32" s="687" t="s">
        <v>233</v>
      </c>
      <c r="AE32" s="687"/>
      <c r="AF32" s="687"/>
      <c r="AG32" s="687"/>
      <c r="AH32" s="687"/>
      <c r="AI32" s="687"/>
      <c r="AJ32" s="687"/>
      <c r="AK32" s="687"/>
      <c r="AL32" s="688" t="s">
        <v>233</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49">
        <v>100</v>
      </c>
      <c r="BH32" s="708"/>
      <c r="BI32" s="708"/>
      <c r="BJ32" s="708"/>
      <c r="BK32" s="708"/>
      <c r="BL32" s="708"/>
      <c r="BM32" s="689">
        <v>99.8</v>
      </c>
      <c r="BN32" s="737"/>
      <c r="BO32" s="737"/>
      <c r="BP32" s="737"/>
      <c r="BQ32" s="738"/>
      <c r="BR32" s="749">
        <v>99.9</v>
      </c>
      <c r="BS32" s="708"/>
      <c r="BT32" s="708"/>
      <c r="BU32" s="708"/>
      <c r="BV32" s="708"/>
      <c r="BW32" s="708"/>
      <c r="BX32" s="689">
        <v>99.6</v>
      </c>
      <c r="BY32" s="737"/>
      <c r="BZ32" s="737"/>
      <c r="CA32" s="737"/>
      <c r="CB32" s="738"/>
      <c r="CD32" s="733"/>
      <c r="CE32" s="734"/>
      <c r="CF32" s="698" t="s">
        <v>315</v>
      </c>
      <c r="CG32" s="699"/>
      <c r="CH32" s="699"/>
      <c r="CI32" s="699"/>
      <c r="CJ32" s="699"/>
      <c r="CK32" s="699"/>
      <c r="CL32" s="699"/>
      <c r="CM32" s="699"/>
      <c r="CN32" s="699"/>
      <c r="CO32" s="699"/>
      <c r="CP32" s="699"/>
      <c r="CQ32" s="700"/>
      <c r="CR32" s="683" t="s">
        <v>140</v>
      </c>
      <c r="CS32" s="684"/>
      <c r="CT32" s="684"/>
      <c r="CU32" s="684"/>
      <c r="CV32" s="684"/>
      <c r="CW32" s="684"/>
      <c r="CX32" s="684"/>
      <c r="CY32" s="685"/>
      <c r="CZ32" s="688" t="s">
        <v>233</v>
      </c>
      <c r="DA32" s="720"/>
      <c r="DB32" s="720"/>
      <c r="DC32" s="722"/>
      <c r="DD32" s="692" t="s">
        <v>233</v>
      </c>
      <c r="DE32" s="684"/>
      <c r="DF32" s="684"/>
      <c r="DG32" s="684"/>
      <c r="DH32" s="684"/>
      <c r="DI32" s="684"/>
      <c r="DJ32" s="684"/>
      <c r="DK32" s="685"/>
      <c r="DL32" s="692" t="s">
        <v>233</v>
      </c>
      <c r="DM32" s="684"/>
      <c r="DN32" s="684"/>
      <c r="DO32" s="684"/>
      <c r="DP32" s="684"/>
      <c r="DQ32" s="684"/>
      <c r="DR32" s="684"/>
      <c r="DS32" s="684"/>
      <c r="DT32" s="684"/>
      <c r="DU32" s="684"/>
      <c r="DV32" s="685"/>
      <c r="DW32" s="688" t="s">
        <v>233</v>
      </c>
      <c r="DX32" s="720"/>
      <c r="DY32" s="720"/>
      <c r="DZ32" s="720"/>
      <c r="EA32" s="720"/>
      <c r="EB32" s="720"/>
      <c r="EC32" s="721"/>
    </row>
    <row r="33" spans="2:133" ht="11.25" customHeight="1">
      <c r="B33" s="680" t="s">
        <v>316</v>
      </c>
      <c r="C33" s="681"/>
      <c r="D33" s="681"/>
      <c r="E33" s="681"/>
      <c r="F33" s="681"/>
      <c r="G33" s="681"/>
      <c r="H33" s="681"/>
      <c r="I33" s="681"/>
      <c r="J33" s="681"/>
      <c r="K33" s="681"/>
      <c r="L33" s="681"/>
      <c r="M33" s="681"/>
      <c r="N33" s="681"/>
      <c r="O33" s="681"/>
      <c r="P33" s="681"/>
      <c r="Q33" s="682"/>
      <c r="R33" s="683">
        <v>103951</v>
      </c>
      <c r="S33" s="684"/>
      <c r="T33" s="684"/>
      <c r="U33" s="684"/>
      <c r="V33" s="684"/>
      <c r="W33" s="684"/>
      <c r="X33" s="684"/>
      <c r="Y33" s="685"/>
      <c r="Z33" s="686">
        <v>6.2</v>
      </c>
      <c r="AA33" s="686"/>
      <c r="AB33" s="686"/>
      <c r="AC33" s="686"/>
      <c r="AD33" s="687" t="s">
        <v>233</v>
      </c>
      <c r="AE33" s="687"/>
      <c r="AF33" s="687"/>
      <c r="AG33" s="687"/>
      <c r="AH33" s="687"/>
      <c r="AI33" s="687"/>
      <c r="AJ33" s="687"/>
      <c r="AK33" s="687"/>
      <c r="AL33" s="688" t="s">
        <v>233</v>
      </c>
      <c r="AM33" s="689"/>
      <c r="AN33" s="689"/>
      <c r="AO33" s="690"/>
      <c r="AP33" s="744"/>
      <c r="AQ33" s="745"/>
      <c r="AR33" s="745"/>
      <c r="AS33" s="745"/>
      <c r="AT33" s="748"/>
      <c r="AU33" s="232"/>
      <c r="AV33" s="232"/>
      <c r="AW33" s="232"/>
      <c r="AX33" s="724" t="s">
        <v>317</v>
      </c>
      <c r="AY33" s="725"/>
      <c r="AZ33" s="725"/>
      <c r="BA33" s="725"/>
      <c r="BB33" s="725"/>
      <c r="BC33" s="725"/>
      <c r="BD33" s="725"/>
      <c r="BE33" s="725"/>
      <c r="BF33" s="726"/>
      <c r="BG33" s="753">
        <v>99.9</v>
      </c>
      <c r="BH33" s="754"/>
      <c r="BI33" s="754"/>
      <c r="BJ33" s="754"/>
      <c r="BK33" s="754"/>
      <c r="BL33" s="754"/>
      <c r="BM33" s="755">
        <v>99.6</v>
      </c>
      <c r="BN33" s="754"/>
      <c r="BO33" s="754"/>
      <c r="BP33" s="754"/>
      <c r="BQ33" s="756"/>
      <c r="BR33" s="753">
        <v>99.9</v>
      </c>
      <c r="BS33" s="754"/>
      <c r="BT33" s="754"/>
      <c r="BU33" s="754"/>
      <c r="BV33" s="754"/>
      <c r="BW33" s="754"/>
      <c r="BX33" s="755">
        <v>99.6</v>
      </c>
      <c r="BY33" s="754"/>
      <c r="BZ33" s="754"/>
      <c r="CA33" s="754"/>
      <c r="CB33" s="756"/>
      <c r="CD33" s="698" t="s">
        <v>318</v>
      </c>
      <c r="CE33" s="699"/>
      <c r="CF33" s="699"/>
      <c r="CG33" s="699"/>
      <c r="CH33" s="699"/>
      <c r="CI33" s="699"/>
      <c r="CJ33" s="699"/>
      <c r="CK33" s="699"/>
      <c r="CL33" s="699"/>
      <c r="CM33" s="699"/>
      <c r="CN33" s="699"/>
      <c r="CO33" s="699"/>
      <c r="CP33" s="699"/>
      <c r="CQ33" s="700"/>
      <c r="CR33" s="683">
        <v>853973</v>
      </c>
      <c r="CS33" s="708"/>
      <c r="CT33" s="708"/>
      <c r="CU33" s="708"/>
      <c r="CV33" s="708"/>
      <c r="CW33" s="708"/>
      <c r="CX33" s="708"/>
      <c r="CY33" s="709"/>
      <c r="CZ33" s="688">
        <v>55.8</v>
      </c>
      <c r="DA33" s="720"/>
      <c r="DB33" s="720"/>
      <c r="DC33" s="722"/>
      <c r="DD33" s="692">
        <v>466470</v>
      </c>
      <c r="DE33" s="708"/>
      <c r="DF33" s="708"/>
      <c r="DG33" s="708"/>
      <c r="DH33" s="708"/>
      <c r="DI33" s="708"/>
      <c r="DJ33" s="708"/>
      <c r="DK33" s="709"/>
      <c r="DL33" s="692">
        <v>186340</v>
      </c>
      <c r="DM33" s="708"/>
      <c r="DN33" s="708"/>
      <c r="DO33" s="708"/>
      <c r="DP33" s="708"/>
      <c r="DQ33" s="708"/>
      <c r="DR33" s="708"/>
      <c r="DS33" s="708"/>
      <c r="DT33" s="708"/>
      <c r="DU33" s="708"/>
      <c r="DV33" s="709"/>
      <c r="DW33" s="688">
        <v>35.9</v>
      </c>
      <c r="DX33" s="720"/>
      <c r="DY33" s="720"/>
      <c r="DZ33" s="720"/>
      <c r="EA33" s="720"/>
      <c r="EB33" s="720"/>
      <c r="EC33" s="721"/>
    </row>
    <row r="34" spans="2:133" ht="11.25" customHeight="1">
      <c r="B34" s="680" t="s">
        <v>319</v>
      </c>
      <c r="C34" s="681"/>
      <c r="D34" s="681"/>
      <c r="E34" s="681"/>
      <c r="F34" s="681"/>
      <c r="G34" s="681"/>
      <c r="H34" s="681"/>
      <c r="I34" s="681"/>
      <c r="J34" s="681"/>
      <c r="K34" s="681"/>
      <c r="L34" s="681"/>
      <c r="M34" s="681"/>
      <c r="N34" s="681"/>
      <c r="O34" s="681"/>
      <c r="P34" s="681"/>
      <c r="Q34" s="682"/>
      <c r="R34" s="683">
        <v>3779</v>
      </c>
      <c r="S34" s="684"/>
      <c r="T34" s="684"/>
      <c r="U34" s="684"/>
      <c r="V34" s="684"/>
      <c r="W34" s="684"/>
      <c r="X34" s="684"/>
      <c r="Y34" s="685"/>
      <c r="Z34" s="686">
        <v>0.2</v>
      </c>
      <c r="AA34" s="686"/>
      <c r="AB34" s="686"/>
      <c r="AC34" s="686"/>
      <c r="AD34" s="687" t="s">
        <v>233</v>
      </c>
      <c r="AE34" s="687"/>
      <c r="AF34" s="687"/>
      <c r="AG34" s="687"/>
      <c r="AH34" s="687"/>
      <c r="AI34" s="687"/>
      <c r="AJ34" s="687"/>
      <c r="AK34" s="687"/>
      <c r="AL34" s="688" t="s">
        <v>233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515504</v>
      </c>
      <c r="CS34" s="684"/>
      <c r="CT34" s="684"/>
      <c r="CU34" s="684"/>
      <c r="CV34" s="684"/>
      <c r="CW34" s="684"/>
      <c r="CX34" s="684"/>
      <c r="CY34" s="685"/>
      <c r="CZ34" s="688">
        <v>33.700000000000003</v>
      </c>
      <c r="DA34" s="720"/>
      <c r="DB34" s="720"/>
      <c r="DC34" s="722"/>
      <c r="DD34" s="692">
        <v>297263</v>
      </c>
      <c r="DE34" s="684"/>
      <c r="DF34" s="684"/>
      <c r="DG34" s="684"/>
      <c r="DH34" s="684"/>
      <c r="DI34" s="684"/>
      <c r="DJ34" s="684"/>
      <c r="DK34" s="685"/>
      <c r="DL34" s="692">
        <v>131775</v>
      </c>
      <c r="DM34" s="684"/>
      <c r="DN34" s="684"/>
      <c r="DO34" s="684"/>
      <c r="DP34" s="684"/>
      <c r="DQ34" s="684"/>
      <c r="DR34" s="684"/>
      <c r="DS34" s="684"/>
      <c r="DT34" s="684"/>
      <c r="DU34" s="684"/>
      <c r="DV34" s="685"/>
      <c r="DW34" s="688">
        <v>25.4</v>
      </c>
      <c r="DX34" s="720"/>
      <c r="DY34" s="720"/>
      <c r="DZ34" s="720"/>
      <c r="EA34" s="720"/>
      <c r="EB34" s="720"/>
      <c r="EC34" s="721"/>
    </row>
    <row r="35" spans="2:133" ht="11.25" customHeight="1">
      <c r="B35" s="680" t="s">
        <v>321</v>
      </c>
      <c r="C35" s="681"/>
      <c r="D35" s="681"/>
      <c r="E35" s="681"/>
      <c r="F35" s="681"/>
      <c r="G35" s="681"/>
      <c r="H35" s="681"/>
      <c r="I35" s="681"/>
      <c r="J35" s="681"/>
      <c r="K35" s="681"/>
      <c r="L35" s="681"/>
      <c r="M35" s="681"/>
      <c r="N35" s="681"/>
      <c r="O35" s="681"/>
      <c r="P35" s="681"/>
      <c r="Q35" s="682"/>
      <c r="R35" s="683">
        <v>179703</v>
      </c>
      <c r="S35" s="684"/>
      <c r="T35" s="684"/>
      <c r="U35" s="684"/>
      <c r="V35" s="684"/>
      <c r="W35" s="684"/>
      <c r="X35" s="684"/>
      <c r="Y35" s="685"/>
      <c r="Z35" s="686">
        <v>10.7</v>
      </c>
      <c r="AA35" s="686"/>
      <c r="AB35" s="686"/>
      <c r="AC35" s="686"/>
      <c r="AD35" s="687" t="s">
        <v>233</v>
      </c>
      <c r="AE35" s="687"/>
      <c r="AF35" s="687"/>
      <c r="AG35" s="687"/>
      <c r="AH35" s="687"/>
      <c r="AI35" s="687"/>
      <c r="AJ35" s="687"/>
      <c r="AK35" s="687"/>
      <c r="AL35" s="688" t="s">
        <v>233</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40822</v>
      </c>
      <c r="CS35" s="708"/>
      <c r="CT35" s="708"/>
      <c r="CU35" s="708"/>
      <c r="CV35" s="708"/>
      <c r="CW35" s="708"/>
      <c r="CX35" s="708"/>
      <c r="CY35" s="709"/>
      <c r="CZ35" s="688">
        <v>2.7</v>
      </c>
      <c r="DA35" s="720"/>
      <c r="DB35" s="720"/>
      <c r="DC35" s="722"/>
      <c r="DD35" s="692">
        <v>18880</v>
      </c>
      <c r="DE35" s="708"/>
      <c r="DF35" s="708"/>
      <c r="DG35" s="708"/>
      <c r="DH35" s="708"/>
      <c r="DI35" s="708"/>
      <c r="DJ35" s="708"/>
      <c r="DK35" s="709"/>
      <c r="DL35" s="692">
        <v>10049</v>
      </c>
      <c r="DM35" s="708"/>
      <c r="DN35" s="708"/>
      <c r="DO35" s="708"/>
      <c r="DP35" s="708"/>
      <c r="DQ35" s="708"/>
      <c r="DR35" s="708"/>
      <c r="DS35" s="708"/>
      <c r="DT35" s="708"/>
      <c r="DU35" s="708"/>
      <c r="DV35" s="709"/>
      <c r="DW35" s="688">
        <v>1.9</v>
      </c>
      <c r="DX35" s="720"/>
      <c r="DY35" s="720"/>
      <c r="DZ35" s="720"/>
      <c r="EA35" s="720"/>
      <c r="EB35" s="720"/>
      <c r="EC35" s="721"/>
    </row>
    <row r="36" spans="2:133" ht="11.25" customHeight="1">
      <c r="B36" s="680" t="s">
        <v>325</v>
      </c>
      <c r="C36" s="681"/>
      <c r="D36" s="681"/>
      <c r="E36" s="681"/>
      <c r="F36" s="681"/>
      <c r="G36" s="681"/>
      <c r="H36" s="681"/>
      <c r="I36" s="681"/>
      <c r="J36" s="681"/>
      <c r="K36" s="681"/>
      <c r="L36" s="681"/>
      <c r="M36" s="681"/>
      <c r="N36" s="681"/>
      <c r="O36" s="681"/>
      <c r="P36" s="681"/>
      <c r="Q36" s="682"/>
      <c r="R36" s="683">
        <v>443113</v>
      </c>
      <c r="S36" s="684"/>
      <c r="T36" s="684"/>
      <c r="U36" s="684"/>
      <c r="V36" s="684"/>
      <c r="W36" s="684"/>
      <c r="X36" s="684"/>
      <c r="Y36" s="685"/>
      <c r="Z36" s="686">
        <v>26.3</v>
      </c>
      <c r="AA36" s="686"/>
      <c r="AB36" s="686"/>
      <c r="AC36" s="686"/>
      <c r="AD36" s="687" t="s">
        <v>233</v>
      </c>
      <c r="AE36" s="687"/>
      <c r="AF36" s="687"/>
      <c r="AG36" s="687"/>
      <c r="AH36" s="687"/>
      <c r="AI36" s="687"/>
      <c r="AJ36" s="687"/>
      <c r="AK36" s="687"/>
      <c r="AL36" s="688" t="s">
        <v>233</v>
      </c>
      <c r="AM36" s="689"/>
      <c r="AN36" s="689"/>
      <c r="AO36" s="690"/>
      <c r="AP36" s="235"/>
      <c r="AQ36" s="757" t="s">
        <v>326</v>
      </c>
      <c r="AR36" s="758"/>
      <c r="AS36" s="758"/>
      <c r="AT36" s="758"/>
      <c r="AU36" s="758"/>
      <c r="AV36" s="758"/>
      <c r="AW36" s="758"/>
      <c r="AX36" s="758"/>
      <c r="AY36" s="759"/>
      <c r="AZ36" s="672">
        <v>125544</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5329</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67945</v>
      </c>
      <c r="CS36" s="684"/>
      <c r="CT36" s="684"/>
      <c r="CU36" s="684"/>
      <c r="CV36" s="684"/>
      <c r="CW36" s="684"/>
      <c r="CX36" s="684"/>
      <c r="CY36" s="685"/>
      <c r="CZ36" s="688">
        <v>4.4000000000000004</v>
      </c>
      <c r="DA36" s="720"/>
      <c r="DB36" s="720"/>
      <c r="DC36" s="722"/>
      <c r="DD36" s="692">
        <v>64563</v>
      </c>
      <c r="DE36" s="684"/>
      <c r="DF36" s="684"/>
      <c r="DG36" s="684"/>
      <c r="DH36" s="684"/>
      <c r="DI36" s="684"/>
      <c r="DJ36" s="684"/>
      <c r="DK36" s="685"/>
      <c r="DL36" s="692">
        <v>44377</v>
      </c>
      <c r="DM36" s="684"/>
      <c r="DN36" s="684"/>
      <c r="DO36" s="684"/>
      <c r="DP36" s="684"/>
      <c r="DQ36" s="684"/>
      <c r="DR36" s="684"/>
      <c r="DS36" s="684"/>
      <c r="DT36" s="684"/>
      <c r="DU36" s="684"/>
      <c r="DV36" s="685"/>
      <c r="DW36" s="688">
        <v>8.6</v>
      </c>
      <c r="DX36" s="720"/>
      <c r="DY36" s="720"/>
      <c r="DZ36" s="720"/>
      <c r="EA36" s="720"/>
      <c r="EB36" s="720"/>
      <c r="EC36" s="721"/>
    </row>
    <row r="37" spans="2:133" ht="11.25" customHeight="1">
      <c r="B37" s="680" t="s">
        <v>329</v>
      </c>
      <c r="C37" s="681"/>
      <c r="D37" s="681"/>
      <c r="E37" s="681"/>
      <c r="F37" s="681"/>
      <c r="G37" s="681"/>
      <c r="H37" s="681"/>
      <c r="I37" s="681"/>
      <c r="J37" s="681"/>
      <c r="K37" s="681"/>
      <c r="L37" s="681"/>
      <c r="M37" s="681"/>
      <c r="N37" s="681"/>
      <c r="O37" s="681"/>
      <c r="P37" s="681"/>
      <c r="Q37" s="682"/>
      <c r="R37" s="683">
        <v>130326</v>
      </c>
      <c r="S37" s="684"/>
      <c r="T37" s="684"/>
      <c r="U37" s="684"/>
      <c r="V37" s="684"/>
      <c r="W37" s="684"/>
      <c r="X37" s="684"/>
      <c r="Y37" s="685"/>
      <c r="Z37" s="686">
        <v>7.7</v>
      </c>
      <c r="AA37" s="686"/>
      <c r="AB37" s="686"/>
      <c r="AC37" s="686"/>
      <c r="AD37" s="687" t="s">
        <v>233</v>
      </c>
      <c r="AE37" s="687"/>
      <c r="AF37" s="687"/>
      <c r="AG37" s="687"/>
      <c r="AH37" s="687"/>
      <c r="AI37" s="687"/>
      <c r="AJ37" s="687"/>
      <c r="AK37" s="687"/>
      <c r="AL37" s="688" t="s">
        <v>233</v>
      </c>
      <c r="AM37" s="689"/>
      <c r="AN37" s="689"/>
      <c r="AO37" s="690"/>
      <c r="AQ37" s="761" t="s">
        <v>330</v>
      </c>
      <c r="AR37" s="762"/>
      <c r="AS37" s="762"/>
      <c r="AT37" s="762"/>
      <c r="AU37" s="762"/>
      <c r="AV37" s="762"/>
      <c r="AW37" s="762"/>
      <c r="AX37" s="762"/>
      <c r="AY37" s="763"/>
      <c r="AZ37" s="683">
        <v>32600</v>
      </c>
      <c r="BA37" s="684"/>
      <c r="BB37" s="684"/>
      <c r="BC37" s="684"/>
      <c r="BD37" s="708"/>
      <c r="BE37" s="708"/>
      <c r="BF37" s="738"/>
      <c r="BG37" s="698" t="s">
        <v>331</v>
      </c>
      <c r="BH37" s="699"/>
      <c r="BI37" s="699"/>
      <c r="BJ37" s="699"/>
      <c r="BK37" s="699"/>
      <c r="BL37" s="699"/>
      <c r="BM37" s="699"/>
      <c r="BN37" s="699"/>
      <c r="BO37" s="699"/>
      <c r="BP37" s="699"/>
      <c r="BQ37" s="699"/>
      <c r="BR37" s="699"/>
      <c r="BS37" s="699"/>
      <c r="BT37" s="699"/>
      <c r="BU37" s="700"/>
      <c r="BV37" s="683">
        <v>5298</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7924</v>
      </c>
      <c r="CS37" s="708"/>
      <c r="CT37" s="708"/>
      <c r="CU37" s="708"/>
      <c r="CV37" s="708"/>
      <c r="CW37" s="708"/>
      <c r="CX37" s="708"/>
      <c r="CY37" s="709"/>
      <c r="CZ37" s="688">
        <v>0.5</v>
      </c>
      <c r="DA37" s="720"/>
      <c r="DB37" s="720"/>
      <c r="DC37" s="722"/>
      <c r="DD37" s="692">
        <v>7924</v>
      </c>
      <c r="DE37" s="708"/>
      <c r="DF37" s="708"/>
      <c r="DG37" s="708"/>
      <c r="DH37" s="708"/>
      <c r="DI37" s="708"/>
      <c r="DJ37" s="708"/>
      <c r="DK37" s="709"/>
      <c r="DL37" s="692">
        <v>7814</v>
      </c>
      <c r="DM37" s="708"/>
      <c r="DN37" s="708"/>
      <c r="DO37" s="708"/>
      <c r="DP37" s="708"/>
      <c r="DQ37" s="708"/>
      <c r="DR37" s="708"/>
      <c r="DS37" s="708"/>
      <c r="DT37" s="708"/>
      <c r="DU37" s="708"/>
      <c r="DV37" s="709"/>
      <c r="DW37" s="688">
        <v>1.5</v>
      </c>
      <c r="DX37" s="720"/>
      <c r="DY37" s="720"/>
      <c r="DZ37" s="720"/>
      <c r="EA37" s="720"/>
      <c r="EB37" s="720"/>
      <c r="EC37" s="721"/>
    </row>
    <row r="38" spans="2:133" ht="11.25" customHeight="1">
      <c r="B38" s="680" t="s">
        <v>333</v>
      </c>
      <c r="C38" s="681"/>
      <c r="D38" s="681"/>
      <c r="E38" s="681"/>
      <c r="F38" s="681"/>
      <c r="G38" s="681"/>
      <c r="H38" s="681"/>
      <c r="I38" s="681"/>
      <c r="J38" s="681"/>
      <c r="K38" s="681"/>
      <c r="L38" s="681"/>
      <c r="M38" s="681"/>
      <c r="N38" s="681"/>
      <c r="O38" s="681"/>
      <c r="P38" s="681"/>
      <c r="Q38" s="682"/>
      <c r="R38" s="683">
        <v>13620</v>
      </c>
      <c r="S38" s="684"/>
      <c r="T38" s="684"/>
      <c r="U38" s="684"/>
      <c r="V38" s="684"/>
      <c r="W38" s="684"/>
      <c r="X38" s="684"/>
      <c r="Y38" s="685"/>
      <c r="Z38" s="686">
        <v>0.8</v>
      </c>
      <c r="AA38" s="686"/>
      <c r="AB38" s="686"/>
      <c r="AC38" s="686"/>
      <c r="AD38" s="687">
        <v>1</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v>27500</v>
      </c>
      <c r="BA38" s="684"/>
      <c r="BB38" s="684"/>
      <c r="BC38" s="684"/>
      <c r="BD38" s="708"/>
      <c r="BE38" s="708"/>
      <c r="BF38" s="738"/>
      <c r="BG38" s="698" t="s">
        <v>335</v>
      </c>
      <c r="BH38" s="699"/>
      <c r="BI38" s="699"/>
      <c r="BJ38" s="699"/>
      <c r="BK38" s="699"/>
      <c r="BL38" s="699"/>
      <c r="BM38" s="699"/>
      <c r="BN38" s="699"/>
      <c r="BO38" s="699"/>
      <c r="BP38" s="699"/>
      <c r="BQ38" s="699"/>
      <c r="BR38" s="699"/>
      <c r="BS38" s="699"/>
      <c r="BT38" s="699"/>
      <c r="BU38" s="700"/>
      <c r="BV38" s="683">
        <v>72</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125544</v>
      </c>
      <c r="CS38" s="684"/>
      <c r="CT38" s="684"/>
      <c r="CU38" s="684"/>
      <c r="CV38" s="684"/>
      <c r="CW38" s="684"/>
      <c r="CX38" s="684"/>
      <c r="CY38" s="685"/>
      <c r="CZ38" s="688">
        <v>8.1999999999999993</v>
      </c>
      <c r="DA38" s="720"/>
      <c r="DB38" s="720"/>
      <c r="DC38" s="722"/>
      <c r="DD38" s="692">
        <v>82197</v>
      </c>
      <c r="DE38" s="684"/>
      <c r="DF38" s="684"/>
      <c r="DG38" s="684"/>
      <c r="DH38" s="684"/>
      <c r="DI38" s="684"/>
      <c r="DJ38" s="684"/>
      <c r="DK38" s="685"/>
      <c r="DL38" s="692">
        <v>19</v>
      </c>
      <c r="DM38" s="684"/>
      <c r="DN38" s="684"/>
      <c r="DO38" s="684"/>
      <c r="DP38" s="684"/>
      <c r="DQ38" s="684"/>
      <c r="DR38" s="684"/>
      <c r="DS38" s="684"/>
      <c r="DT38" s="684"/>
      <c r="DU38" s="684"/>
      <c r="DV38" s="685"/>
      <c r="DW38" s="688">
        <v>0</v>
      </c>
      <c r="DX38" s="720"/>
      <c r="DY38" s="720"/>
      <c r="DZ38" s="720"/>
      <c r="EA38" s="720"/>
      <c r="EB38" s="720"/>
      <c r="EC38" s="721"/>
    </row>
    <row r="39" spans="2:133" ht="11.25" customHeight="1">
      <c r="B39" s="680" t="s">
        <v>337</v>
      </c>
      <c r="C39" s="681"/>
      <c r="D39" s="681"/>
      <c r="E39" s="681"/>
      <c r="F39" s="681"/>
      <c r="G39" s="681"/>
      <c r="H39" s="681"/>
      <c r="I39" s="681"/>
      <c r="J39" s="681"/>
      <c r="K39" s="681"/>
      <c r="L39" s="681"/>
      <c r="M39" s="681"/>
      <c r="N39" s="681"/>
      <c r="O39" s="681"/>
      <c r="P39" s="681"/>
      <c r="Q39" s="682"/>
      <c r="R39" s="683">
        <v>98549</v>
      </c>
      <c r="S39" s="684"/>
      <c r="T39" s="684"/>
      <c r="U39" s="684"/>
      <c r="V39" s="684"/>
      <c r="W39" s="684"/>
      <c r="X39" s="684"/>
      <c r="Y39" s="685"/>
      <c r="Z39" s="686">
        <v>5.9</v>
      </c>
      <c r="AA39" s="686"/>
      <c r="AB39" s="686"/>
      <c r="AC39" s="686"/>
      <c r="AD39" s="687" t="s">
        <v>233</v>
      </c>
      <c r="AE39" s="687"/>
      <c r="AF39" s="687"/>
      <c r="AG39" s="687"/>
      <c r="AH39" s="687"/>
      <c r="AI39" s="687"/>
      <c r="AJ39" s="687"/>
      <c r="AK39" s="687"/>
      <c r="AL39" s="688" t="s">
        <v>233</v>
      </c>
      <c r="AM39" s="689"/>
      <c r="AN39" s="689"/>
      <c r="AO39" s="690"/>
      <c r="AQ39" s="761" t="s">
        <v>338</v>
      </c>
      <c r="AR39" s="762"/>
      <c r="AS39" s="762"/>
      <c r="AT39" s="762"/>
      <c r="AU39" s="762"/>
      <c r="AV39" s="762"/>
      <c r="AW39" s="762"/>
      <c r="AX39" s="762"/>
      <c r="AY39" s="763"/>
      <c r="AZ39" s="683">
        <v>19</v>
      </c>
      <c r="BA39" s="684"/>
      <c r="BB39" s="684"/>
      <c r="BC39" s="684"/>
      <c r="BD39" s="708"/>
      <c r="BE39" s="708"/>
      <c r="BF39" s="738"/>
      <c r="BG39" s="698" t="s">
        <v>339</v>
      </c>
      <c r="BH39" s="699"/>
      <c r="BI39" s="699"/>
      <c r="BJ39" s="699"/>
      <c r="BK39" s="699"/>
      <c r="BL39" s="699"/>
      <c r="BM39" s="699"/>
      <c r="BN39" s="699"/>
      <c r="BO39" s="699"/>
      <c r="BP39" s="699"/>
      <c r="BQ39" s="699"/>
      <c r="BR39" s="699"/>
      <c r="BS39" s="699"/>
      <c r="BT39" s="699"/>
      <c r="BU39" s="700"/>
      <c r="BV39" s="683">
        <v>101</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72598</v>
      </c>
      <c r="CS39" s="708"/>
      <c r="CT39" s="708"/>
      <c r="CU39" s="708"/>
      <c r="CV39" s="708"/>
      <c r="CW39" s="708"/>
      <c r="CX39" s="708"/>
      <c r="CY39" s="709"/>
      <c r="CZ39" s="688">
        <v>4.7</v>
      </c>
      <c r="DA39" s="720"/>
      <c r="DB39" s="720"/>
      <c r="DC39" s="722"/>
      <c r="DD39" s="692">
        <v>3447</v>
      </c>
      <c r="DE39" s="708"/>
      <c r="DF39" s="708"/>
      <c r="DG39" s="708"/>
      <c r="DH39" s="708"/>
      <c r="DI39" s="708"/>
      <c r="DJ39" s="708"/>
      <c r="DK39" s="709"/>
      <c r="DL39" s="692" t="s">
        <v>233</v>
      </c>
      <c r="DM39" s="708"/>
      <c r="DN39" s="708"/>
      <c r="DO39" s="708"/>
      <c r="DP39" s="708"/>
      <c r="DQ39" s="708"/>
      <c r="DR39" s="708"/>
      <c r="DS39" s="708"/>
      <c r="DT39" s="708"/>
      <c r="DU39" s="708"/>
      <c r="DV39" s="709"/>
      <c r="DW39" s="688" t="s">
        <v>233</v>
      </c>
      <c r="DX39" s="720"/>
      <c r="DY39" s="720"/>
      <c r="DZ39" s="720"/>
      <c r="EA39" s="720"/>
      <c r="EB39" s="720"/>
      <c r="EC39" s="721"/>
    </row>
    <row r="40" spans="2:133" ht="11.25" customHeight="1">
      <c r="B40" s="680" t="s">
        <v>341</v>
      </c>
      <c r="C40" s="681"/>
      <c r="D40" s="681"/>
      <c r="E40" s="681"/>
      <c r="F40" s="681"/>
      <c r="G40" s="681"/>
      <c r="H40" s="681"/>
      <c r="I40" s="681"/>
      <c r="J40" s="681"/>
      <c r="K40" s="681"/>
      <c r="L40" s="681"/>
      <c r="M40" s="681"/>
      <c r="N40" s="681"/>
      <c r="O40" s="681"/>
      <c r="P40" s="681"/>
      <c r="Q40" s="682"/>
      <c r="R40" s="683" t="s">
        <v>233</v>
      </c>
      <c r="S40" s="684"/>
      <c r="T40" s="684"/>
      <c r="U40" s="684"/>
      <c r="V40" s="684"/>
      <c r="W40" s="684"/>
      <c r="X40" s="684"/>
      <c r="Y40" s="685"/>
      <c r="Z40" s="686" t="s">
        <v>233</v>
      </c>
      <c r="AA40" s="686"/>
      <c r="AB40" s="686"/>
      <c r="AC40" s="686"/>
      <c r="AD40" s="687" t="s">
        <v>233</v>
      </c>
      <c r="AE40" s="687"/>
      <c r="AF40" s="687"/>
      <c r="AG40" s="687"/>
      <c r="AH40" s="687"/>
      <c r="AI40" s="687"/>
      <c r="AJ40" s="687"/>
      <c r="AK40" s="687"/>
      <c r="AL40" s="688" t="s">
        <v>233</v>
      </c>
      <c r="AM40" s="689"/>
      <c r="AN40" s="689"/>
      <c r="AO40" s="690"/>
      <c r="AQ40" s="761" t="s">
        <v>342</v>
      </c>
      <c r="AR40" s="762"/>
      <c r="AS40" s="762"/>
      <c r="AT40" s="762"/>
      <c r="AU40" s="762"/>
      <c r="AV40" s="762"/>
      <c r="AW40" s="762"/>
      <c r="AX40" s="762"/>
      <c r="AY40" s="763"/>
      <c r="AZ40" s="683" t="s">
        <v>233</v>
      </c>
      <c r="BA40" s="684"/>
      <c r="BB40" s="684"/>
      <c r="BC40" s="684"/>
      <c r="BD40" s="708"/>
      <c r="BE40" s="708"/>
      <c r="BF40" s="738"/>
      <c r="BG40" s="764" t="s">
        <v>343</v>
      </c>
      <c r="BH40" s="765"/>
      <c r="BI40" s="765"/>
      <c r="BJ40" s="765"/>
      <c r="BK40" s="765"/>
      <c r="BL40" s="236"/>
      <c r="BM40" s="699" t="s">
        <v>344</v>
      </c>
      <c r="BN40" s="699"/>
      <c r="BO40" s="699"/>
      <c r="BP40" s="699"/>
      <c r="BQ40" s="699"/>
      <c r="BR40" s="699"/>
      <c r="BS40" s="699"/>
      <c r="BT40" s="699"/>
      <c r="BU40" s="700"/>
      <c r="BV40" s="683">
        <v>65</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31560</v>
      </c>
      <c r="CS40" s="684"/>
      <c r="CT40" s="684"/>
      <c r="CU40" s="684"/>
      <c r="CV40" s="684"/>
      <c r="CW40" s="684"/>
      <c r="CX40" s="684"/>
      <c r="CY40" s="685"/>
      <c r="CZ40" s="688">
        <v>2.1</v>
      </c>
      <c r="DA40" s="720"/>
      <c r="DB40" s="720"/>
      <c r="DC40" s="722"/>
      <c r="DD40" s="692">
        <v>120</v>
      </c>
      <c r="DE40" s="684"/>
      <c r="DF40" s="684"/>
      <c r="DG40" s="684"/>
      <c r="DH40" s="684"/>
      <c r="DI40" s="684"/>
      <c r="DJ40" s="684"/>
      <c r="DK40" s="685"/>
      <c r="DL40" s="692">
        <v>120</v>
      </c>
      <c r="DM40" s="684"/>
      <c r="DN40" s="684"/>
      <c r="DO40" s="684"/>
      <c r="DP40" s="684"/>
      <c r="DQ40" s="684"/>
      <c r="DR40" s="684"/>
      <c r="DS40" s="684"/>
      <c r="DT40" s="684"/>
      <c r="DU40" s="684"/>
      <c r="DV40" s="685"/>
      <c r="DW40" s="688">
        <v>0</v>
      </c>
      <c r="DX40" s="720"/>
      <c r="DY40" s="720"/>
      <c r="DZ40" s="720"/>
      <c r="EA40" s="720"/>
      <c r="EB40" s="720"/>
      <c r="EC40" s="721"/>
    </row>
    <row r="41" spans="2:133" ht="11.25" customHeight="1">
      <c r="B41" s="680" t="s">
        <v>346</v>
      </c>
      <c r="C41" s="681"/>
      <c r="D41" s="681"/>
      <c r="E41" s="681"/>
      <c r="F41" s="681"/>
      <c r="G41" s="681"/>
      <c r="H41" s="681"/>
      <c r="I41" s="681"/>
      <c r="J41" s="681"/>
      <c r="K41" s="681"/>
      <c r="L41" s="681"/>
      <c r="M41" s="681"/>
      <c r="N41" s="681"/>
      <c r="O41" s="681"/>
      <c r="P41" s="681"/>
      <c r="Q41" s="682"/>
      <c r="R41" s="683">
        <v>12349</v>
      </c>
      <c r="S41" s="684"/>
      <c r="T41" s="684"/>
      <c r="U41" s="684"/>
      <c r="V41" s="684"/>
      <c r="W41" s="684"/>
      <c r="X41" s="684"/>
      <c r="Y41" s="685"/>
      <c r="Z41" s="686">
        <v>0.7</v>
      </c>
      <c r="AA41" s="686"/>
      <c r="AB41" s="686"/>
      <c r="AC41" s="686"/>
      <c r="AD41" s="687" t="s">
        <v>233</v>
      </c>
      <c r="AE41" s="687"/>
      <c r="AF41" s="687"/>
      <c r="AG41" s="687"/>
      <c r="AH41" s="687"/>
      <c r="AI41" s="687"/>
      <c r="AJ41" s="687"/>
      <c r="AK41" s="687"/>
      <c r="AL41" s="688" t="s">
        <v>233</v>
      </c>
      <c r="AM41" s="689"/>
      <c r="AN41" s="689"/>
      <c r="AO41" s="690"/>
      <c r="AQ41" s="761" t="s">
        <v>347</v>
      </c>
      <c r="AR41" s="762"/>
      <c r="AS41" s="762"/>
      <c r="AT41" s="762"/>
      <c r="AU41" s="762"/>
      <c r="AV41" s="762"/>
      <c r="AW41" s="762"/>
      <c r="AX41" s="762"/>
      <c r="AY41" s="763"/>
      <c r="AZ41" s="683">
        <v>29040</v>
      </c>
      <c r="BA41" s="684"/>
      <c r="BB41" s="684"/>
      <c r="BC41" s="684"/>
      <c r="BD41" s="708"/>
      <c r="BE41" s="708"/>
      <c r="BF41" s="738"/>
      <c r="BG41" s="764"/>
      <c r="BH41" s="765"/>
      <c r="BI41" s="765"/>
      <c r="BJ41" s="765"/>
      <c r="BK41" s="765"/>
      <c r="BL41" s="236"/>
      <c r="BM41" s="699" t="s">
        <v>348</v>
      </c>
      <c r="BN41" s="699"/>
      <c r="BO41" s="699"/>
      <c r="BP41" s="699"/>
      <c r="BQ41" s="699"/>
      <c r="BR41" s="699"/>
      <c r="BS41" s="699"/>
      <c r="BT41" s="699"/>
      <c r="BU41" s="700"/>
      <c r="BV41" s="683">
        <v>11</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233</v>
      </c>
      <c r="CS41" s="708"/>
      <c r="CT41" s="708"/>
      <c r="CU41" s="708"/>
      <c r="CV41" s="708"/>
      <c r="CW41" s="708"/>
      <c r="CX41" s="708"/>
      <c r="CY41" s="709"/>
      <c r="CZ41" s="688" t="s">
        <v>233</v>
      </c>
      <c r="DA41" s="720"/>
      <c r="DB41" s="720"/>
      <c r="DC41" s="722"/>
      <c r="DD41" s="692" t="s">
        <v>233</v>
      </c>
      <c r="DE41" s="708"/>
      <c r="DF41" s="708"/>
      <c r="DG41" s="708"/>
      <c r="DH41" s="708"/>
      <c r="DI41" s="708"/>
      <c r="DJ41" s="708"/>
      <c r="DK41" s="709"/>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24" t="s">
        <v>350</v>
      </c>
      <c r="C42" s="725"/>
      <c r="D42" s="725"/>
      <c r="E42" s="725"/>
      <c r="F42" s="725"/>
      <c r="G42" s="725"/>
      <c r="H42" s="725"/>
      <c r="I42" s="725"/>
      <c r="J42" s="725"/>
      <c r="K42" s="725"/>
      <c r="L42" s="725"/>
      <c r="M42" s="725"/>
      <c r="N42" s="725"/>
      <c r="O42" s="725"/>
      <c r="P42" s="725"/>
      <c r="Q42" s="726"/>
      <c r="R42" s="768">
        <v>1683507</v>
      </c>
      <c r="S42" s="769"/>
      <c r="T42" s="769"/>
      <c r="U42" s="769"/>
      <c r="V42" s="769"/>
      <c r="W42" s="769"/>
      <c r="X42" s="769"/>
      <c r="Y42" s="777"/>
      <c r="Z42" s="778">
        <v>100</v>
      </c>
      <c r="AA42" s="778"/>
      <c r="AB42" s="778"/>
      <c r="AC42" s="778"/>
      <c r="AD42" s="779">
        <v>506366</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36385</v>
      </c>
      <c r="BA42" s="769"/>
      <c r="BB42" s="769"/>
      <c r="BC42" s="769"/>
      <c r="BD42" s="754"/>
      <c r="BE42" s="754"/>
      <c r="BF42" s="756"/>
      <c r="BG42" s="766"/>
      <c r="BH42" s="767"/>
      <c r="BI42" s="767"/>
      <c r="BJ42" s="767"/>
      <c r="BK42" s="767"/>
      <c r="BL42" s="237"/>
      <c r="BM42" s="711" t="s">
        <v>352</v>
      </c>
      <c r="BN42" s="711"/>
      <c r="BO42" s="711"/>
      <c r="BP42" s="711"/>
      <c r="BQ42" s="711"/>
      <c r="BR42" s="711"/>
      <c r="BS42" s="711"/>
      <c r="BT42" s="711"/>
      <c r="BU42" s="712"/>
      <c r="BV42" s="768">
        <v>601</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324366</v>
      </c>
      <c r="CS42" s="684"/>
      <c r="CT42" s="684"/>
      <c r="CU42" s="684"/>
      <c r="CV42" s="684"/>
      <c r="CW42" s="684"/>
      <c r="CX42" s="684"/>
      <c r="CY42" s="685"/>
      <c r="CZ42" s="688">
        <v>21.2</v>
      </c>
      <c r="DA42" s="689"/>
      <c r="DB42" s="689"/>
      <c r="DC42" s="701"/>
      <c r="DD42" s="692">
        <v>122424</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t="s">
        <v>355</v>
      </c>
      <c r="CS43" s="708"/>
      <c r="CT43" s="708"/>
      <c r="CU43" s="708"/>
      <c r="CV43" s="708"/>
      <c r="CW43" s="708"/>
      <c r="CX43" s="708"/>
      <c r="CY43" s="709"/>
      <c r="CZ43" s="688" t="s">
        <v>233</v>
      </c>
      <c r="DA43" s="720"/>
      <c r="DB43" s="720"/>
      <c r="DC43" s="722"/>
      <c r="DD43" s="692" t="s">
        <v>355</v>
      </c>
      <c r="DE43" s="708"/>
      <c r="DF43" s="708"/>
      <c r="DG43" s="708"/>
      <c r="DH43" s="708"/>
      <c r="DI43" s="708"/>
      <c r="DJ43" s="708"/>
      <c r="DK43" s="709"/>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303</v>
      </c>
      <c r="CE44" s="796"/>
      <c r="CF44" s="680" t="s">
        <v>356</v>
      </c>
      <c r="CG44" s="681"/>
      <c r="CH44" s="681"/>
      <c r="CI44" s="681"/>
      <c r="CJ44" s="681"/>
      <c r="CK44" s="681"/>
      <c r="CL44" s="681"/>
      <c r="CM44" s="681"/>
      <c r="CN44" s="681"/>
      <c r="CO44" s="681"/>
      <c r="CP44" s="681"/>
      <c r="CQ44" s="682"/>
      <c r="CR44" s="683">
        <v>324366</v>
      </c>
      <c r="CS44" s="684"/>
      <c r="CT44" s="684"/>
      <c r="CU44" s="684"/>
      <c r="CV44" s="684"/>
      <c r="CW44" s="684"/>
      <c r="CX44" s="684"/>
      <c r="CY44" s="685"/>
      <c r="CZ44" s="688">
        <v>21.2</v>
      </c>
      <c r="DA44" s="689"/>
      <c r="DB44" s="689"/>
      <c r="DC44" s="701"/>
      <c r="DD44" s="692">
        <v>122424</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357</v>
      </c>
      <c r="CG45" s="681"/>
      <c r="CH45" s="681"/>
      <c r="CI45" s="681"/>
      <c r="CJ45" s="681"/>
      <c r="CK45" s="681"/>
      <c r="CL45" s="681"/>
      <c r="CM45" s="681"/>
      <c r="CN45" s="681"/>
      <c r="CO45" s="681"/>
      <c r="CP45" s="681"/>
      <c r="CQ45" s="682"/>
      <c r="CR45" s="683">
        <v>191394</v>
      </c>
      <c r="CS45" s="708"/>
      <c r="CT45" s="708"/>
      <c r="CU45" s="708"/>
      <c r="CV45" s="708"/>
      <c r="CW45" s="708"/>
      <c r="CX45" s="708"/>
      <c r="CY45" s="709"/>
      <c r="CZ45" s="688">
        <v>12.5</v>
      </c>
      <c r="DA45" s="720"/>
      <c r="DB45" s="720"/>
      <c r="DC45" s="722"/>
      <c r="DD45" s="692">
        <v>18463</v>
      </c>
      <c r="DE45" s="708"/>
      <c r="DF45" s="708"/>
      <c r="DG45" s="708"/>
      <c r="DH45" s="708"/>
      <c r="DI45" s="708"/>
      <c r="DJ45" s="708"/>
      <c r="DK45" s="709"/>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132077</v>
      </c>
      <c r="CS46" s="684"/>
      <c r="CT46" s="684"/>
      <c r="CU46" s="684"/>
      <c r="CV46" s="684"/>
      <c r="CW46" s="684"/>
      <c r="CX46" s="684"/>
      <c r="CY46" s="685"/>
      <c r="CZ46" s="688">
        <v>8.6</v>
      </c>
      <c r="DA46" s="689"/>
      <c r="DB46" s="689"/>
      <c r="DC46" s="701"/>
      <c r="DD46" s="692">
        <v>103066</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t="s">
        <v>233</v>
      </c>
      <c r="CS47" s="708"/>
      <c r="CT47" s="708"/>
      <c r="CU47" s="708"/>
      <c r="CV47" s="708"/>
      <c r="CW47" s="708"/>
      <c r="CX47" s="708"/>
      <c r="CY47" s="709"/>
      <c r="CZ47" s="688" t="s">
        <v>355</v>
      </c>
      <c r="DA47" s="720"/>
      <c r="DB47" s="720"/>
      <c r="DC47" s="722"/>
      <c r="DD47" s="692" t="s">
        <v>233</v>
      </c>
      <c r="DE47" s="708"/>
      <c r="DF47" s="708"/>
      <c r="DG47" s="708"/>
      <c r="DH47" s="708"/>
      <c r="DI47" s="708"/>
      <c r="DJ47" s="708"/>
      <c r="DK47" s="709"/>
      <c r="DL47" s="770"/>
      <c r="DM47" s="771"/>
      <c r="DN47" s="771"/>
      <c r="DO47" s="771"/>
      <c r="DP47" s="771"/>
      <c r="DQ47" s="771"/>
      <c r="DR47" s="771"/>
      <c r="DS47" s="771"/>
      <c r="DT47" s="771"/>
      <c r="DU47" s="771"/>
      <c r="DV47" s="772"/>
      <c r="DW47" s="773"/>
      <c r="DX47" s="774"/>
      <c r="DY47" s="774"/>
      <c r="DZ47" s="774"/>
      <c r="EA47" s="774"/>
      <c r="EB47" s="774"/>
      <c r="EC47" s="775"/>
    </row>
    <row r="48" spans="2:133">
      <c r="B48" s="241" t="s">
        <v>362</v>
      </c>
      <c r="CD48" s="799"/>
      <c r="CE48" s="800"/>
      <c r="CF48" s="680" t="s">
        <v>363</v>
      </c>
      <c r="CG48" s="681"/>
      <c r="CH48" s="681"/>
      <c r="CI48" s="681"/>
      <c r="CJ48" s="681"/>
      <c r="CK48" s="681"/>
      <c r="CL48" s="681"/>
      <c r="CM48" s="681"/>
      <c r="CN48" s="681"/>
      <c r="CO48" s="681"/>
      <c r="CP48" s="681"/>
      <c r="CQ48" s="682"/>
      <c r="CR48" s="683" t="s">
        <v>355</v>
      </c>
      <c r="CS48" s="684"/>
      <c r="CT48" s="684"/>
      <c r="CU48" s="684"/>
      <c r="CV48" s="684"/>
      <c r="CW48" s="684"/>
      <c r="CX48" s="684"/>
      <c r="CY48" s="685"/>
      <c r="CZ48" s="688" t="s">
        <v>233</v>
      </c>
      <c r="DA48" s="689"/>
      <c r="DB48" s="689"/>
      <c r="DC48" s="701"/>
      <c r="DD48" s="692" t="s">
        <v>355</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24" t="s">
        <v>364</v>
      </c>
      <c r="CE49" s="725"/>
      <c r="CF49" s="725"/>
      <c r="CG49" s="725"/>
      <c r="CH49" s="725"/>
      <c r="CI49" s="725"/>
      <c r="CJ49" s="725"/>
      <c r="CK49" s="725"/>
      <c r="CL49" s="725"/>
      <c r="CM49" s="725"/>
      <c r="CN49" s="725"/>
      <c r="CO49" s="725"/>
      <c r="CP49" s="725"/>
      <c r="CQ49" s="726"/>
      <c r="CR49" s="768">
        <v>1529320</v>
      </c>
      <c r="CS49" s="754"/>
      <c r="CT49" s="754"/>
      <c r="CU49" s="754"/>
      <c r="CV49" s="754"/>
      <c r="CW49" s="754"/>
      <c r="CX49" s="754"/>
      <c r="CY49" s="785"/>
      <c r="CZ49" s="780">
        <v>100</v>
      </c>
      <c r="DA49" s="786"/>
      <c r="DB49" s="786"/>
      <c r="DC49" s="787"/>
      <c r="DD49" s="788">
        <v>904125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TTCLwykzj6si7VdTzVGLKs/9U6Zf5K8x0UbJiRL6mklKCAGaSdv0Iw85W7uA+kT4e/ti5JhhIbl1ya3/rn0Jlw==" saltValue="BVehk3KMVRFFFO+x+HtxI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387</v>
      </c>
      <c r="C7" s="816"/>
      <c r="D7" s="816"/>
      <c r="E7" s="816"/>
      <c r="F7" s="816"/>
      <c r="G7" s="816"/>
      <c r="H7" s="816"/>
      <c r="I7" s="816"/>
      <c r="J7" s="816"/>
      <c r="K7" s="816"/>
      <c r="L7" s="816"/>
      <c r="M7" s="816"/>
      <c r="N7" s="816"/>
      <c r="O7" s="816"/>
      <c r="P7" s="817"/>
      <c r="Q7" s="818">
        <v>1684</v>
      </c>
      <c r="R7" s="819"/>
      <c r="S7" s="819"/>
      <c r="T7" s="819"/>
      <c r="U7" s="819"/>
      <c r="V7" s="819">
        <v>1529</v>
      </c>
      <c r="W7" s="819"/>
      <c r="X7" s="819"/>
      <c r="Y7" s="819"/>
      <c r="Z7" s="819"/>
      <c r="AA7" s="819">
        <v>154</v>
      </c>
      <c r="AB7" s="819"/>
      <c r="AC7" s="819"/>
      <c r="AD7" s="819"/>
      <c r="AE7" s="820"/>
      <c r="AF7" s="821">
        <v>16</v>
      </c>
      <c r="AG7" s="822"/>
      <c r="AH7" s="822"/>
      <c r="AI7" s="822"/>
      <c r="AJ7" s="823"/>
      <c r="AK7" s="858">
        <v>89</v>
      </c>
      <c r="AL7" s="859"/>
      <c r="AM7" s="859"/>
      <c r="AN7" s="859"/>
      <c r="AO7" s="859"/>
      <c r="AP7" s="859">
        <v>1431</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583</v>
      </c>
      <c r="BT7" s="863"/>
      <c r="BU7" s="863"/>
      <c r="BV7" s="863"/>
      <c r="BW7" s="863"/>
      <c r="BX7" s="863"/>
      <c r="BY7" s="863"/>
      <c r="BZ7" s="863"/>
      <c r="CA7" s="863"/>
      <c r="CB7" s="863"/>
      <c r="CC7" s="863"/>
      <c r="CD7" s="863"/>
      <c r="CE7" s="863"/>
      <c r="CF7" s="863"/>
      <c r="CG7" s="864"/>
      <c r="CH7" s="855">
        <v>0</v>
      </c>
      <c r="CI7" s="856"/>
      <c r="CJ7" s="856"/>
      <c r="CK7" s="856"/>
      <c r="CL7" s="857"/>
      <c r="CM7" s="855">
        <v>39</v>
      </c>
      <c r="CN7" s="856"/>
      <c r="CO7" s="856"/>
      <c r="CP7" s="856"/>
      <c r="CQ7" s="857"/>
      <c r="CR7" s="855">
        <v>5</v>
      </c>
      <c r="CS7" s="856"/>
      <c r="CT7" s="856"/>
      <c r="CU7" s="856"/>
      <c r="CV7" s="857"/>
      <c r="CW7" s="855" t="s">
        <v>570</v>
      </c>
      <c r="CX7" s="856"/>
      <c r="CY7" s="856"/>
      <c r="CZ7" s="856"/>
      <c r="DA7" s="857"/>
      <c r="DB7" s="855" t="s">
        <v>582</v>
      </c>
      <c r="DC7" s="856"/>
      <c r="DD7" s="856"/>
      <c r="DE7" s="856"/>
      <c r="DF7" s="857"/>
      <c r="DG7" s="855" t="s">
        <v>570</v>
      </c>
      <c r="DH7" s="856"/>
      <c r="DI7" s="856"/>
      <c r="DJ7" s="856"/>
      <c r="DK7" s="857"/>
      <c r="DL7" s="855" t="s">
        <v>570</v>
      </c>
      <c r="DM7" s="856"/>
      <c r="DN7" s="856"/>
      <c r="DO7" s="856"/>
      <c r="DP7" s="857"/>
      <c r="DQ7" s="855" t="s">
        <v>570</v>
      </c>
      <c r="DR7" s="856"/>
      <c r="DS7" s="856"/>
      <c r="DT7" s="856"/>
      <c r="DU7" s="857"/>
      <c r="DV7" s="836"/>
      <c r="DW7" s="837"/>
      <c r="DX7" s="837"/>
      <c r="DY7" s="837"/>
      <c r="DZ7" s="838"/>
      <c r="EA7" s="255"/>
    </row>
    <row r="8" spans="1:131" s="256" customFormat="1" ht="26.25" customHeight="1">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584</v>
      </c>
      <c r="BT8" s="853"/>
      <c r="BU8" s="853"/>
      <c r="BV8" s="853"/>
      <c r="BW8" s="853"/>
      <c r="BX8" s="853"/>
      <c r="BY8" s="853"/>
      <c r="BZ8" s="853"/>
      <c r="CA8" s="853"/>
      <c r="CB8" s="853"/>
      <c r="CC8" s="853"/>
      <c r="CD8" s="853"/>
      <c r="CE8" s="853"/>
      <c r="CF8" s="853"/>
      <c r="CG8" s="854"/>
      <c r="CH8" s="865">
        <v>30</v>
      </c>
      <c r="CI8" s="866"/>
      <c r="CJ8" s="866"/>
      <c r="CK8" s="866"/>
      <c r="CL8" s="867"/>
      <c r="CM8" s="865">
        <v>80</v>
      </c>
      <c r="CN8" s="866"/>
      <c r="CO8" s="866"/>
      <c r="CP8" s="866"/>
      <c r="CQ8" s="867"/>
      <c r="CR8" s="865">
        <v>30</v>
      </c>
      <c r="CS8" s="866"/>
      <c r="CT8" s="866"/>
      <c r="CU8" s="866"/>
      <c r="CV8" s="867"/>
      <c r="CW8" s="865" t="s">
        <v>582</v>
      </c>
      <c r="CX8" s="866"/>
      <c r="CY8" s="866"/>
      <c r="CZ8" s="866"/>
      <c r="DA8" s="867"/>
      <c r="DB8" s="865" t="s">
        <v>582</v>
      </c>
      <c r="DC8" s="866"/>
      <c r="DD8" s="866"/>
      <c r="DE8" s="866"/>
      <c r="DF8" s="867"/>
      <c r="DG8" s="865" t="s">
        <v>582</v>
      </c>
      <c r="DH8" s="866"/>
      <c r="DI8" s="866"/>
      <c r="DJ8" s="866"/>
      <c r="DK8" s="867"/>
      <c r="DL8" s="865" t="s">
        <v>582</v>
      </c>
      <c r="DM8" s="866"/>
      <c r="DN8" s="866"/>
      <c r="DO8" s="866"/>
      <c r="DP8" s="867"/>
      <c r="DQ8" s="865" t="s">
        <v>582</v>
      </c>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389</v>
      </c>
      <c r="B23" s="874" t="s">
        <v>390</v>
      </c>
      <c r="C23" s="875"/>
      <c r="D23" s="875"/>
      <c r="E23" s="875"/>
      <c r="F23" s="875"/>
      <c r="G23" s="875"/>
      <c r="H23" s="875"/>
      <c r="I23" s="875"/>
      <c r="J23" s="875"/>
      <c r="K23" s="875"/>
      <c r="L23" s="875"/>
      <c r="M23" s="875"/>
      <c r="N23" s="875"/>
      <c r="O23" s="875"/>
      <c r="P23" s="876"/>
      <c r="Q23" s="877">
        <v>1684</v>
      </c>
      <c r="R23" s="878"/>
      <c r="S23" s="878"/>
      <c r="T23" s="878"/>
      <c r="U23" s="878"/>
      <c r="V23" s="878">
        <v>1529</v>
      </c>
      <c r="W23" s="878"/>
      <c r="X23" s="878"/>
      <c r="Y23" s="878"/>
      <c r="Z23" s="878"/>
      <c r="AA23" s="878">
        <v>154</v>
      </c>
      <c r="AB23" s="878"/>
      <c r="AC23" s="878"/>
      <c r="AD23" s="878"/>
      <c r="AE23" s="879"/>
      <c r="AF23" s="880">
        <v>16</v>
      </c>
      <c r="AG23" s="878"/>
      <c r="AH23" s="878"/>
      <c r="AI23" s="878"/>
      <c r="AJ23" s="881"/>
      <c r="AK23" s="882"/>
      <c r="AL23" s="883"/>
      <c r="AM23" s="883"/>
      <c r="AN23" s="883"/>
      <c r="AO23" s="883"/>
      <c r="AP23" s="878">
        <v>1431</v>
      </c>
      <c r="AQ23" s="878"/>
      <c r="AR23" s="878"/>
      <c r="AS23" s="878"/>
      <c r="AT23" s="878"/>
      <c r="AU23" s="884"/>
      <c r="AV23" s="884"/>
      <c r="AW23" s="884"/>
      <c r="AX23" s="884"/>
      <c r="AY23" s="885"/>
      <c r="AZ23" s="893" t="s">
        <v>233</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370</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401</v>
      </c>
      <c r="C28" s="816"/>
      <c r="D28" s="816"/>
      <c r="E28" s="816"/>
      <c r="F28" s="816"/>
      <c r="G28" s="816"/>
      <c r="H28" s="816"/>
      <c r="I28" s="816"/>
      <c r="J28" s="816"/>
      <c r="K28" s="816"/>
      <c r="L28" s="816"/>
      <c r="M28" s="816"/>
      <c r="N28" s="816"/>
      <c r="O28" s="816"/>
      <c r="P28" s="817"/>
      <c r="Q28" s="906">
        <v>103</v>
      </c>
      <c r="R28" s="907"/>
      <c r="S28" s="907"/>
      <c r="T28" s="907"/>
      <c r="U28" s="907"/>
      <c r="V28" s="907">
        <v>98</v>
      </c>
      <c r="W28" s="907"/>
      <c r="X28" s="907"/>
      <c r="Y28" s="907"/>
      <c r="Z28" s="907"/>
      <c r="AA28" s="907">
        <v>5</v>
      </c>
      <c r="AB28" s="907"/>
      <c r="AC28" s="907"/>
      <c r="AD28" s="907"/>
      <c r="AE28" s="908"/>
      <c r="AF28" s="909">
        <v>5</v>
      </c>
      <c r="AG28" s="907"/>
      <c r="AH28" s="907"/>
      <c r="AI28" s="907"/>
      <c r="AJ28" s="910"/>
      <c r="AK28" s="911">
        <v>12</v>
      </c>
      <c r="AL28" s="902"/>
      <c r="AM28" s="902"/>
      <c r="AN28" s="902"/>
      <c r="AO28" s="902"/>
      <c r="AP28" s="902" t="s">
        <v>593</v>
      </c>
      <c r="AQ28" s="902"/>
      <c r="AR28" s="902"/>
      <c r="AS28" s="902"/>
      <c r="AT28" s="902"/>
      <c r="AU28" s="902" t="s">
        <v>593</v>
      </c>
      <c r="AV28" s="902"/>
      <c r="AW28" s="902"/>
      <c r="AX28" s="902"/>
      <c r="AY28" s="902"/>
      <c r="AZ28" s="903" t="s">
        <v>570</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402</v>
      </c>
      <c r="C29" s="840"/>
      <c r="D29" s="840"/>
      <c r="E29" s="840"/>
      <c r="F29" s="840"/>
      <c r="G29" s="840"/>
      <c r="H29" s="840"/>
      <c r="I29" s="840"/>
      <c r="J29" s="840"/>
      <c r="K29" s="840"/>
      <c r="L29" s="840"/>
      <c r="M29" s="840"/>
      <c r="N29" s="840"/>
      <c r="O29" s="840"/>
      <c r="P29" s="841"/>
      <c r="Q29" s="842">
        <v>89</v>
      </c>
      <c r="R29" s="843"/>
      <c r="S29" s="843"/>
      <c r="T29" s="843"/>
      <c r="U29" s="843"/>
      <c r="V29" s="843">
        <v>88</v>
      </c>
      <c r="W29" s="843"/>
      <c r="X29" s="843"/>
      <c r="Y29" s="843"/>
      <c r="Z29" s="843"/>
      <c r="AA29" s="843">
        <v>1</v>
      </c>
      <c r="AB29" s="843"/>
      <c r="AC29" s="843"/>
      <c r="AD29" s="843"/>
      <c r="AE29" s="844"/>
      <c r="AF29" s="845">
        <v>1</v>
      </c>
      <c r="AG29" s="846"/>
      <c r="AH29" s="846"/>
      <c r="AI29" s="846"/>
      <c r="AJ29" s="847"/>
      <c r="AK29" s="914">
        <v>20</v>
      </c>
      <c r="AL29" s="915"/>
      <c r="AM29" s="915"/>
      <c r="AN29" s="915"/>
      <c r="AO29" s="915"/>
      <c r="AP29" s="915" t="s">
        <v>593</v>
      </c>
      <c r="AQ29" s="915"/>
      <c r="AR29" s="915"/>
      <c r="AS29" s="915"/>
      <c r="AT29" s="915"/>
      <c r="AU29" s="915" t="s">
        <v>593</v>
      </c>
      <c r="AV29" s="915"/>
      <c r="AW29" s="915"/>
      <c r="AX29" s="915"/>
      <c r="AY29" s="915"/>
      <c r="AZ29" s="916" t="s">
        <v>570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403</v>
      </c>
      <c r="C30" s="840"/>
      <c r="D30" s="840"/>
      <c r="E30" s="840"/>
      <c r="F30" s="840"/>
      <c r="G30" s="840"/>
      <c r="H30" s="840"/>
      <c r="I30" s="840"/>
      <c r="J30" s="840"/>
      <c r="K30" s="840"/>
      <c r="L30" s="840"/>
      <c r="M30" s="840"/>
      <c r="N30" s="840"/>
      <c r="O30" s="840"/>
      <c r="P30" s="841"/>
      <c r="Q30" s="842">
        <v>69</v>
      </c>
      <c r="R30" s="843"/>
      <c r="S30" s="843"/>
      <c r="T30" s="843"/>
      <c r="U30" s="843"/>
      <c r="V30" s="843">
        <v>69</v>
      </c>
      <c r="W30" s="843"/>
      <c r="X30" s="843"/>
      <c r="Y30" s="843"/>
      <c r="Z30" s="843"/>
      <c r="AA30" s="843">
        <v>0</v>
      </c>
      <c r="AB30" s="843"/>
      <c r="AC30" s="843"/>
      <c r="AD30" s="843"/>
      <c r="AE30" s="844"/>
      <c r="AF30" s="845">
        <v>0</v>
      </c>
      <c r="AG30" s="846"/>
      <c r="AH30" s="846"/>
      <c r="AI30" s="846"/>
      <c r="AJ30" s="847"/>
      <c r="AK30" s="914">
        <v>28</v>
      </c>
      <c r="AL30" s="915"/>
      <c r="AM30" s="915"/>
      <c r="AN30" s="915"/>
      <c r="AO30" s="915"/>
      <c r="AP30" s="915" t="s">
        <v>593</v>
      </c>
      <c r="AQ30" s="915"/>
      <c r="AR30" s="915"/>
      <c r="AS30" s="915"/>
      <c r="AT30" s="915"/>
      <c r="AU30" s="915" t="s">
        <v>593</v>
      </c>
      <c r="AV30" s="915"/>
      <c r="AW30" s="915"/>
      <c r="AX30" s="915"/>
      <c r="AY30" s="915"/>
      <c r="AZ30" s="916" t="s">
        <v>570</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404</v>
      </c>
      <c r="C31" s="840"/>
      <c r="D31" s="840"/>
      <c r="E31" s="840"/>
      <c r="F31" s="840"/>
      <c r="G31" s="840"/>
      <c r="H31" s="840"/>
      <c r="I31" s="840"/>
      <c r="J31" s="840"/>
      <c r="K31" s="840"/>
      <c r="L31" s="840"/>
      <c r="M31" s="840"/>
      <c r="N31" s="840"/>
      <c r="O31" s="840"/>
      <c r="P31" s="841"/>
      <c r="Q31" s="842">
        <v>22</v>
      </c>
      <c r="R31" s="843"/>
      <c r="S31" s="843"/>
      <c r="T31" s="843"/>
      <c r="U31" s="843"/>
      <c r="V31" s="843">
        <v>22</v>
      </c>
      <c r="W31" s="843"/>
      <c r="X31" s="843"/>
      <c r="Y31" s="843"/>
      <c r="Z31" s="843"/>
      <c r="AA31" s="843">
        <v>0</v>
      </c>
      <c r="AB31" s="843"/>
      <c r="AC31" s="843"/>
      <c r="AD31" s="843"/>
      <c r="AE31" s="844"/>
      <c r="AF31" s="845">
        <v>0</v>
      </c>
      <c r="AG31" s="846"/>
      <c r="AH31" s="846"/>
      <c r="AI31" s="846"/>
      <c r="AJ31" s="847"/>
      <c r="AK31" s="914">
        <v>16</v>
      </c>
      <c r="AL31" s="915"/>
      <c r="AM31" s="915"/>
      <c r="AN31" s="915"/>
      <c r="AO31" s="915"/>
      <c r="AP31" s="915" t="s">
        <v>594</v>
      </c>
      <c r="AQ31" s="915"/>
      <c r="AR31" s="915"/>
      <c r="AS31" s="915"/>
      <c r="AT31" s="915"/>
      <c r="AU31" s="915" t="s">
        <v>594</v>
      </c>
      <c r="AV31" s="915"/>
      <c r="AW31" s="915"/>
      <c r="AX31" s="915"/>
      <c r="AY31" s="915"/>
      <c r="AZ31" s="916" t="s">
        <v>570</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405</v>
      </c>
      <c r="C32" s="840"/>
      <c r="D32" s="840"/>
      <c r="E32" s="840"/>
      <c r="F32" s="840"/>
      <c r="G32" s="840"/>
      <c r="H32" s="840"/>
      <c r="I32" s="840"/>
      <c r="J32" s="840"/>
      <c r="K32" s="840"/>
      <c r="L32" s="840"/>
      <c r="M32" s="840"/>
      <c r="N32" s="840"/>
      <c r="O32" s="840"/>
      <c r="P32" s="841"/>
      <c r="Q32" s="842">
        <v>38</v>
      </c>
      <c r="R32" s="843"/>
      <c r="S32" s="843"/>
      <c r="T32" s="843"/>
      <c r="U32" s="843"/>
      <c r="V32" s="843">
        <v>38</v>
      </c>
      <c r="W32" s="843"/>
      <c r="X32" s="843"/>
      <c r="Y32" s="843"/>
      <c r="Z32" s="843"/>
      <c r="AA32" s="843">
        <v>1</v>
      </c>
      <c r="AB32" s="843"/>
      <c r="AC32" s="843"/>
      <c r="AD32" s="843"/>
      <c r="AE32" s="844"/>
      <c r="AF32" s="845">
        <v>1</v>
      </c>
      <c r="AG32" s="846"/>
      <c r="AH32" s="846"/>
      <c r="AI32" s="846"/>
      <c r="AJ32" s="847"/>
      <c r="AK32" s="914">
        <v>33</v>
      </c>
      <c r="AL32" s="915"/>
      <c r="AM32" s="915"/>
      <c r="AN32" s="915"/>
      <c r="AO32" s="915"/>
      <c r="AP32" s="915">
        <v>288</v>
      </c>
      <c r="AQ32" s="915"/>
      <c r="AR32" s="915"/>
      <c r="AS32" s="915"/>
      <c r="AT32" s="915"/>
      <c r="AU32" s="915">
        <v>192</v>
      </c>
      <c r="AV32" s="915"/>
      <c r="AW32" s="915"/>
      <c r="AX32" s="915"/>
      <c r="AY32" s="915"/>
      <c r="AZ32" s="916" t="s">
        <v>571</v>
      </c>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t="s">
        <v>407</v>
      </c>
      <c r="C33" s="840"/>
      <c r="D33" s="840"/>
      <c r="E33" s="840"/>
      <c r="F33" s="840"/>
      <c r="G33" s="840"/>
      <c r="H33" s="840"/>
      <c r="I33" s="840"/>
      <c r="J33" s="840"/>
      <c r="K33" s="840"/>
      <c r="L33" s="840"/>
      <c r="M33" s="840"/>
      <c r="N33" s="840"/>
      <c r="O33" s="840"/>
      <c r="P33" s="841"/>
      <c r="Q33" s="842">
        <v>665</v>
      </c>
      <c r="R33" s="843"/>
      <c r="S33" s="843"/>
      <c r="T33" s="843"/>
      <c r="U33" s="843"/>
      <c r="V33" s="843">
        <v>658</v>
      </c>
      <c r="W33" s="843"/>
      <c r="X33" s="843"/>
      <c r="Y33" s="843"/>
      <c r="Z33" s="843"/>
      <c r="AA33" s="843">
        <v>7</v>
      </c>
      <c r="AB33" s="843"/>
      <c r="AC33" s="843"/>
      <c r="AD33" s="843"/>
      <c r="AE33" s="844"/>
      <c r="AF33" s="845" t="s">
        <v>233</v>
      </c>
      <c r="AG33" s="846"/>
      <c r="AH33" s="846"/>
      <c r="AI33" s="846"/>
      <c r="AJ33" s="847"/>
      <c r="AK33" s="914">
        <v>28</v>
      </c>
      <c r="AL33" s="915"/>
      <c r="AM33" s="915"/>
      <c r="AN33" s="915"/>
      <c r="AO33" s="915"/>
      <c r="AP33" s="915">
        <v>71</v>
      </c>
      <c r="AQ33" s="915"/>
      <c r="AR33" s="915"/>
      <c r="AS33" s="915"/>
      <c r="AT33" s="915"/>
      <c r="AU33" s="915">
        <v>0</v>
      </c>
      <c r="AV33" s="915"/>
      <c r="AW33" s="915"/>
      <c r="AX33" s="915"/>
      <c r="AY33" s="915"/>
      <c r="AZ33" s="916" t="s">
        <v>570</v>
      </c>
      <c r="BA33" s="916"/>
      <c r="BB33" s="916"/>
      <c r="BC33" s="916"/>
      <c r="BD33" s="916"/>
      <c r="BE33" s="912" t="s">
        <v>408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389</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7</v>
      </c>
      <c r="AG63" s="926"/>
      <c r="AH63" s="926"/>
      <c r="AI63" s="926"/>
      <c r="AJ63" s="927"/>
      <c r="AK63" s="928"/>
      <c r="AL63" s="923"/>
      <c r="AM63" s="923"/>
      <c r="AN63" s="923"/>
      <c r="AO63" s="923"/>
      <c r="AP63" s="926">
        <v>359</v>
      </c>
      <c r="AQ63" s="926"/>
      <c r="AR63" s="926"/>
      <c r="AS63" s="926"/>
      <c r="AT63" s="926"/>
      <c r="AU63" s="926">
        <v>144</v>
      </c>
      <c r="AV63" s="926"/>
      <c r="AW63" s="926"/>
      <c r="AX63" s="926"/>
      <c r="AY63" s="926"/>
      <c r="AZ63" s="930"/>
      <c r="BA63" s="930"/>
      <c r="BB63" s="930"/>
      <c r="BC63" s="930"/>
      <c r="BD63" s="930"/>
      <c r="BE63" s="931"/>
      <c r="BF63" s="931"/>
      <c r="BG63" s="931"/>
      <c r="BH63" s="931"/>
      <c r="BI63" s="932"/>
      <c r="BJ63" s="933" t="s">
        <v>411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413</v>
      </c>
      <c r="B66" s="825"/>
      <c r="C66" s="825"/>
      <c r="D66" s="825"/>
      <c r="E66" s="825"/>
      <c r="F66" s="825"/>
      <c r="G66" s="825"/>
      <c r="H66" s="825"/>
      <c r="I66" s="825"/>
      <c r="J66" s="825"/>
      <c r="K66" s="825"/>
      <c r="L66" s="825"/>
      <c r="M66" s="825"/>
      <c r="N66" s="825"/>
      <c r="O66" s="825"/>
      <c r="P66" s="826"/>
      <c r="Q66" s="801" t="s">
        <v>414</v>
      </c>
      <c r="R66" s="802"/>
      <c r="S66" s="802"/>
      <c r="T66" s="802"/>
      <c r="U66" s="803"/>
      <c r="V66" s="801" t="s">
        <v>394</v>
      </c>
      <c r="W66" s="802"/>
      <c r="X66" s="802"/>
      <c r="Y66" s="802"/>
      <c r="Z66" s="803"/>
      <c r="AA66" s="801" t="s">
        <v>395</v>
      </c>
      <c r="AB66" s="802"/>
      <c r="AC66" s="802"/>
      <c r="AD66" s="802"/>
      <c r="AE66" s="803"/>
      <c r="AF66" s="936" t="s">
        <v>415</v>
      </c>
      <c r="AG66" s="897"/>
      <c r="AH66" s="897"/>
      <c r="AI66" s="897"/>
      <c r="AJ66" s="937"/>
      <c r="AK66" s="801" t="s">
        <v>416</v>
      </c>
      <c r="AL66" s="825"/>
      <c r="AM66" s="825"/>
      <c r="AN66" s="825"/>
      <c r="AO66" s="826"/>
      <c r="AP66" s="801" t="s">
        <v>417</v>
      </c>
      <c r="AQ66" s="802"/>
      <c r="AR66" s="802"/>
      <c r="AS66" s="802"/>
      <c r="AT66" s="803"/>
      <c r="AU66" s="801" t="s">
        <v>418</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572</v>
      </c>
      <c r="C68" s="954"/>
      <c r="D68" s="954"/>
      <c r="E68" s="954"/>
      <c r="F68" s="954"/>
      <c r="G68" s="954"/>
      <c r="H68" s="954"/>
      <c r="I68" s="954"/>
      <c r="J68" s="954"/>
      <c r="K68" s="954"/>
      <c r="L68" s="954"/>
      <c r="M68" s="954"/>
      <c r="N68" s="954"/>
      <c r="O68" s="954"/>
      <c r="P68" s="955"/>
      <c r="Q68" s="956">
        <v>8036</v>
      </c>
      <c r="R68" s="957"/>
      <c r="S68" s="957"/>
      <c r="T68" s="957"/>
      <c r="U68" s="958"/>
      <c r="V68" s="959">
        <v>6850</v>
      </c>
      <c r="W68" s="957"/>
      <c r="X68" s="957"/>
      <c r="Y68" s="957"/>
      <c r="Z68" s="958"/>
      <c r="AA68" s="959">
        <v>1185</v>
      </c>
      <c r="AB68" s="957"/>
      <c r="AC68" s="957"/>
      <c r="AD68" s="957"/>
      <c r="AE68" s="958"/>
      <c r="AF68" s="959">
        <v>1185</v>
      </c>
      <c r="AG68" s="957"/>
      <c r="AH68" s="957"/>
      <c r="AI68" s="957"/>
      <c r="AJ68" s="958"/>
      <c r="AK68" s="959">
        <v>16</v>
      </c>
      <c r="AL68" s="957"/>
      <c r="AM68" s="957"/>
      <c r="AN68" s="957"/>
      <c r="AO68" s="958"/>
      <c r="AP68" s="950" t="s">
        <v>570</v>
      </c>
      <c r="AQ68" s="950"/>
      <c r="AR68" s="950"/>
      <c r="AS68" s="950"/>
      <c r="AT68" s="950"/>
      <c r="AU68" s="950" t="s">
        <v>585</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60" t="s">
        <v>573</v>
      </c>
      <c r="C69" s="961"/>
      <c r="D69" s="961"/>
      <c r="E69" s="961"/>
      <c r="F69" s="961"/>
      <c r="G69" s="961"/>
      <c r="H69" s="961"/>
      <c r="I69" s="961"/>
      <c r="J69" s="961"/>
      <c r="K69" s="961"/>
      <c r="L69" s="961"/>
      <c r="M69" s="961"/>
      <c r="N69" s="961"/>
      <c r="O69" s="961"/>
      <c r="P69" s="962"/>
      <c r="Q69" s="963">
        <v>138</v>
      </c>
      <c r="R69" s="964"/>
      <c r="S69" s="964"/>
      <c r="T69" s="964"/>
      <c r="U69" s="914"/>
      <c r="V69" s="965">
        <v>136</v>
      </c>
      <c r="W69" s="964"/>
      <c r="X69" s="964"/>
      <c r="Y69" s="964"/>
      <c r="Z69" s="914"/>
      <c r="AA69" s="965">
        <v>2</v>
      </c>
      <c r="AB69" s="964"/>
      <c r="AC69" s="964"/>
      <c r="AD69" s="964"/>
      <c r="AE69" s="914"/>
      <c r="AF69" s="965">
        <v>2</v>
      </c>
      <c r="AG69" s="964"/>
      <c r="AH69" s="964"/>
      <c r="AI69" s="964"/>
      <c r="AJ69" s="914"/>
      <c r="AK69" s="965" t="s">
        <v>593</v>
      </c>
      <c r="AL69" s="964"/>
      <c r="AM69" s="964"/>
      <c r="AN69" s="964"/>
      <c r="AO69" s="914"/>
      <c r="AP69" s="915" t="s">
        <v>570</v>
      </c>
      <c r="AQ69" s="915"/>
      <c r="AR69" s="915"/>
      <c r="AS69" s="915"/>
      <c r="AT69" s="915"/>
      <c r="AU69" s="915" t="s">
        <v>585</v>
      </c>
      <c r="AV69" s="915"/>
      <c r="AW69" s="915"/>
      <c r="AX69" s="915"/>
      <c r="AY69" s="915"/>
      <c r="AZ69" s="966"/>
      <c r="BA69" s="966"/>
      <c r="BB69" s="966"/>
      <c r="BC69" s="966"/>
      <c r="BD69" s="967"/>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60" t="s">
        <v>581</v>
      </c>
      <c r="C70" s="961"/>
      <c r="D70" s="961"/>
      <c r="E70" s="961"/>
      <c r="F70" s="961"/>
      <c r="G70" s="961"/>
      <c r="H70" s="961"/>
      <c r="I70" s="961"/>
      <c r="J70" s="961"/>
      <c r="K70" s="961"/>
      <c r="L70" s="961"/>
      <c r="M70" s="961"/>
      <c r="N70" s="961"/>
      <c r="O70" s="961"/>
      <c r="P70" s="962"/>
      <c r="Q70" s="963">
        <v>5</v>
      </c>
      <c r="R70" s="964"/>
      <c r="S70" s="964"/>
      <c r="T70" s="964"/>
      <c r="U70" s="914"/>
      <c r="V70" s="965">
        <v>5</v>
      </c>
      <c r="W70" s="964"/>
      <c r="X70" s="964"/>
      <c r="Y70" s="964"/>
      <c r="Z70" s="914"/>
      <c r="AA70" s="965">
        <v>1</v>
      </c>
      <c r="AB70" s="964"/>
      <c r="AC70" s="964"/>
      <c r="AD70" s="964"/>
      <c r="AE70" s="914"/>
      <c r="AF70" s="965">
        <v>1</v>
      </c>
      <c r="AG70" s="964"/>
      <c r="AH70" s="964"/>
      <c r="AI70" s="964"/>
      <c r="AJ70" s="914"/>
      <c r="AK70" s="965" t="s">
        <v>593</v>
      </c>
      <c r="AL70" s="964"/>
      <c r="AM70" s="964"/>
      <c r="AN70" s="964"/>
      <c r="AO70" s="914"/>
      <c r="AP70" s="915" t="s">
        <v>570</v>
      </c>
      <c r="AQ70" s="915"/>
      <c r="AR70" s="915"/>
      <c r="AS70" s="915"/>
      <c r="AT70" s="915"/>
      <c r="AU70" s="915" t="s">
        <v>585</v>
      </c>
      <c r="AV70" s="915"/>
      <c r="AW70" s="915"/>
      <c r="AX70" s="915"/>
      <c r="AY70" s="915"/>
      <c r="AZ70" s="966"/>
      <c r="BA70" s="966"/>
      <c r="BB70" s="966"/>
      <c r="BC70" s="966"/>
      <c r="BD70" s="967"/>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60" t="s">
        <v>578</v>
      </c>
      <c r="C71" s="961"/>
      <c r="D71" s="961"/>
      <c r="E71" s="961"/>
      <c r="F71" s="961"/>
      <c r="G71" s="961"/>
      <c r="H71" s="961"/>
      <c r="I71" s="961"/>
      <c r="J71" s="961"/>
      <c r="K71" s="961"/>
      <c r="L71" s="961"/>
      <c r="M71" s="961"/>
      <c r="N71" s="961"/>
      <c r="O71" s="961"/>
      <c r="P71" s="962"/>
      <c r="Q71" s="963">
        <v>63</v>
      </c>
      <c r="R71" s="964"/>
      <c r="S71" s="964"/>
      <c r="T71" s="964"/>
      <c r="U71" s="914"/>
      <c r="V71" s="965">
        <v>61</v>
      </c>
      <c r="W71" s="964"/>
      <c r="X71" s="964"/>
      <c r="Y71" s="964"/>
      <c r="Z71" s="914"/>
      <c r="AA71" s="965">
        <v>13</v>
      </c>
      <c r="AB71" s="964"/>
      <c r="AC71" s="964"/>
      <c r="AD71" s="964"/>
      <c r="AE71" s="914"/>
      <c r="AF71" s="965">
        <v>13</v>
      </c>
      <c r="AG71" s="964"/>
      <c r="AH71" s="964"/>
      <c r="AI71" s="964"/>
      <c r="AJ71" s="914"/>
      <c r="AK71" s="965" t="s">
        <v>505</v>
      </c>
      <c r="AL71" s="964"/>
      <c r="AM71" s="964"/>
      <c r="AN71" s="964"/>
      <c r="AO71" s="914"/>
      <c r="AP71" s="915" t="s">
        <v>505</v>
      </c>
      <c r="AQ71" s="915"/>
      <c r="AR71" s="915"/>
      <c r="AS71" s="915"/>
      <c r="AT71" s="915"/>
      <c r="AU71" s="915" t="s">
        <v>585</v>
      </c>
      <c r="AV71" s="915"/>
      <c r="AW71" s="915"/>
      <c r="AX71" s="915"/>
      <c r="AY71" s="915"/>
      <c r="AZ71" s="966"/>
      <c r="BA71" s="966"/>
      <c r="BB71" s="966"/>
      <c r="BC71" s="966"/>
      <c r="BD71" s="967"/>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60" t="s">
        <v>574</v>
      </c>
      <c r="C72" s="961"/>
      <c r="D72" s="961"/>
      <c r="E72" s="961"/>
      <c r="F72" s="961"/>
      <c r="G72" s="961"/>
      <c r="H72" s="961"/>
      <c r="I72" s="961"/>
      <c r="J72" s="961"/>
      <c r="K72" s="961"/>
      <c r="L72" s="961"/>
      <c r="M72" s="961"/>
      <c r="N72" s="961"/>
      <c r="O72" s="961"/>
      <c r="P72" s="962"/>
      <c r="Q72" s="963">
        <v>128</v>
      </c>
      <c r="R72" s="964"/>
      <c r="S72" s="964"/>
      <c r="T72" s="964"/>
      <c r="U72" s="914"/>
      <c r="V72" s="965">
        <v>127</v>
      </c>
      <c r="W72" s="964"/>
      <c r="X72" s="964"/>
      <c r="Y72" s="964"/>
      <c r="Z72" s="914"/>
      <c r="AA72" s="965">
        <v>1</v>
      </c>
      <c r="AB72" s="964"/>
      <c r="AC72" s="964"/>
      <c r="AD72" s="964"/>
      <c r="AE72" s="914"/>
      <c r="AF72" s="965">
        <v>1</v>
      </c>
      <c r="AG72" s="964"/>
      <c r="AH72" s="964"/>
      <c r="AI72" s="964"/>
      <c r="AJ72" s="914"/>
      <c r="AK72" s="965">
        <v>25</v>
      </c>
      <c r="AL72" s="964"/>
      <c r="AM72" s="964"/>
      <c r="AN72" s="964"/>
      <c r="AO72" s="914"/>
      <c r="AP72" s="915" t="s">
        <v>571</v>
      </c>
      <c r="AQ72" s="915"/>
      <c r="AR72" s="915"/>
      <c r="AS72" s="915"/>
      <c r="AT72" s="915"/>
      <c r="AU72" s="915" t="s">
        <v>585</v>
      </c>
      <c r="AV72" s="915"/>
      <c r="AW72" s="915"/>
      <c r="AX72" s="915"/>
      <c r="AY72" s="915"/>
      <c r="AZ72" s="966"/>
      <c r="BA72" s="966"/>
      <c r="BB72" s="966"/>
      <c r="BC72" s="966"/>
      <c r="BD72" s="967"/>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60" t="s">
        <v>575</v>
      </c>
      <c r="C73" s="961"/>
      <c r="D73" s="961"/>
      <c r="E73" s="961"/>
      <c r="F73" s="961"/>
      <c r="G73" s="961"/>
      <c r="H73" s="961"/>
      <c r="I73" s="961"/>
      <c r="J73" s="961"/>
      <c r="K73" s="961"/>
      <c r="L73" s="961"/>
      <c r="M73" s="961"/>
      <c r="N73" s="961"/>
      <c r="O73" s="961"/>
      <c r="P73" s="962"/>
      <c r="Q73" s="963">
        <v>109</v>
      </c>
      <c r="R73" s="964"/>
      <c r="S73" s="964"/>
      <c r="T73" s="964"/>
      <c r="U73" s="914"/>
      <c r="V73" s="965">
        <v>100</v>
      </c>
      <c r="W73" s="964"/>
      <c r="X73" s="964"/>
      <c r="Y73" s="964"/>
      <c r="Z73" s="914"/>
      <c r="AA73" s="965">
        <v>9</v>
      </c>
      <c r="AB73" s="964"/>
      <c r="AC73" s="964"/>
      <c r="AD73" s="964"/>
      <c r="AE73" s="914"/>
      <c r="AF73" s="965">
        <v>9</v>
      </c>
      <c r="AG73" s="964"/>
      <c r="AH73" s="964"/>
      <c r="AI73" s="964"/>
      <c r="AJ73" s="914"/>
      <c r="AK73" s="965">
        <v>9</v>
      </c>
      <c r="AL73" s="964"/>
      <c r="AM73" s="964"/>
      <c r="AN73" s="964"/>
      <c r="AO73" s="914"/>
      <c r="AP73" s="965" t="s">
        <v>582</v>
      </c>
      <c r="AQ73" s="964"/>
      <c r="AR73" s="964"/>
      <c r="AS73" s="964"/>
      <c r="AT73" s="914"/>
      <c r="AU73" s="965" t="s">
        <v>585</v>
      </c>
      <c r="AV73" s="964"/>
      <c r="AW73" s="964"/>
      <c r="AX73" s="964"/>
      <c r="AY73" s="914"/>
      <c r="AZ73" s="968"/>
      <c r="BA73" s="969"/>
      <c r="BB73" s="969"/>
      <c r="BC73" s="969"/>
      <c r="BD73" s="970"/>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60" t="s">
        <v>576</v>
      </c>
      <c r="C74" s="961"/>
      <c r="D74" s="961"/>
      <c r="E74" s="961"/>
      <c r="F74" s="961"/>
      <c r="G74" s="961"/>
      <c r="H74" s="961"/>
      <c r="I74" s="961"/>
      <c r="J74" s="961"/>
      <c r="K74" s="961"/>
      <c r="L74" s="961"/>
      <c r="M74" s="961"/>
      <c r="N74" s="961"/>
      <c r="O74" s="961"/>
      <c r="P74" s="962"/>
      <c r="Q74" s="963">
        <v>152324</v>
      </c>
      <c r="R74" s="964"/>
      <c r="S74" s="964"/>
      <c r="T74" s="964"/>
      <c r="U74" s="914"/>
      <c r="V74" s="965">
        <v>150619</v>
      </c>
      <c r="W74" s="964"/>
      <c r="X74" s="964"/>
      <c r="Y74" s="964"/>
      <c r="Z74" s="914"/>
      <c r="AA74" s="965">
        <v>1705</v>
      </c>
      <c r="AB74" s="964"/>
      <c r="AC74" s="964"/>
      <c r="AD74" s="964"/>
      <c r="AE74" s="914"/>
      <c r="AF74" s="965">
        <v>1705</v>
      </c>
      <c r="AG74" s="964"/>
      <c r="AH74" s="964"/>
      <c r="AI74" s="964"/>
      <c r="AJ74" s="914"/>
      <c r="AK74" s="965">
        <v>1311</v>
      </c>
      <c r="AL74" s="964"/>
      <c r="AM74" s="964"/>
      <c r="AN74" s="964"/>
      <c r="AO74" s="914"/>
      <c r="AP74" s="965" t="s">
        <v>505</v>
      </c>
      <c r="AQ74" s="964"/>
      <c r="AR74" s="964"/>
      <c r="AS74" s="964"/>
      <c r="AT74" s="914"/>
      <c r="AU74" s="965" t="s">
        <v>585</v>
      </c>
      <c r="AV74" s="964"/>
      <c r="AW74" s="964"/>
      <c r="AX74" s="964"/>
      <c r="AY74" s="914"/>
      <c r="AZ74" s="968"/>
      <c r="BA74" s="969"/>
      <c r="BB74" s="969"/>
      <c r="BC74" s="969"/>
      <c r="BD74" s="970"/>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60" t="s">
        <v>580</v>
      </c>
      <c r="C75" s="961"/>
      <c r="D75" s="961"/>
      <c r="E75" s="961"/>
      <c r="F75" s="961"/>
      <c r="G75" s="961"/>
      <c r="H75" s="961"/>
      <c r="I75" s="961"/>
      <c r="J75" s="961"/>
      <c r="K75" s="961"/>
      <c r="L75" s="961"/>
      <c r="M75" s="961"/>
      <c r="N75" s="961"/>
      <c r="O75" s="961"/>
      <c r="P75" s="962"/>
      <c r="Q75" s="963">
        <v>113</v>
      </c>
      <c r="R75" s="964"/>
      <c r="S75" s="964"/>
      <c r="T75" s="964"/>
      <c r="U75" s="914"/>
      <c r="V75" s="965">
        <v>113</v>
      </c>
      <c r="W75" s="964"/>
      <c r="X75" s="964"/>
      <c r="Y75" s="964"/>
      <c r="Z75" s="914"/>
      <c r="AA75" s="965" t="s">
        <v>593</v>
      </c>
      <c r="AB75" s="964"/>
      <c r="AC75" s="964"/>
      <c r="AD75" s="964"/>
      <c r="AE75" s="914"/>
      <c r="AF75" s="965" t="s">
        <v>593</v>
      </c>
      <c r="AG75" s="964"/>
      <c r="AH75" s="964"/>
      <c r="AI75" s="964"/>
      <c r="AJ75" s="914"/>
      <c r="AK75" s="965">
        <v>12</v>
      </c>
      <c r="AL75" s="964"/>
      <c r="AM75" s="964"/>
      <c r="AN75" s="964"/>
      <c r="AO75" s="914"/>
      <c r="AP75" s="965" t="s">
        <v>582</v>
      </c>
      <c r="AQ75" s="964"/>
      <c r="AR75" s="964"/>
      <c r="AS75" s="964"/>
      <c r="AT75" s="914"/>
      <c r="AU75" s="965" t="s">
        <v>585</v>
      </c>
      <c r="AV75" s="964"/>
      <c r="AW75" s="964"/>
      <c r="AX75" s="964"/>
      <c r="AY75" s="914"/>
      <c r="AZ75" s="968"/>
      <c r="BA75" s="969"/>
      <c r="BB75" s="969"/>
      <c r="BC75" s="969"/>
      <c r="BD75" s="970"/>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60" t="s">
        <v>579</v>
      </c>
      <c r="C76" s="961"/>
      <c r="D76" s="961"/>
      <c r="E76" s="961"/>
      <c r="F76" s="961"/>
      <c r="G76" s="961"/>
      <c r="H76" s="961"/>
      <c r="I76" s="961"/>
      <c r="J76" s="961"/>
      <c r="K76" s="961"/>
      <c r="L76" s="961"/>
      <c r="M76" s="961"/>
      <c r="N76" s="961"/>
      <c r="O76" s="961"/>
      <c r="P76" s="962"/>
      <c r="Q76" s="963">
        <v>466</v>
      </c>
      <c r="R76" s="964"/>
      <c r="S76" s="964"/>
      <c r="T76" s="964"/>
      <c r="U76" s="914"/>
      <c r="V76" s="965">
        <v>459</v>
      </c>
      <c r="W76" s="964"/>
      <c r="X76" s="964"/>
      <c r="Y76" s="964"/>
      <c r="Z76" s="914"/>
      <c r="AA76" s="965">
        <v>1</v>
      </c>
      <c r="AB76" s="964"/>
      <c r="AC76" s="964"/>
      <c r="AD76" s="964"/>
      <c r="AE76" s="914"/>
      <c r="AF76" s="965">
        <v>1</v>
      </c>
      <c r="AG76" s="964"/>
      <c r="AH76" s="964"/>
      <c r="AI76" s="964"/>
      <c r="AJ76" s="914"/>
      <c r="AK76" s="965" t="s">
        <v>505</v>
      </c>
      <c r="AL76" s="964"/>
      <c r="AM76" s="964"/>
      <c r="AN76" s="964"/>
      <c r="AO76" s="914"/>
      <c r="AP76" s="965">
        <v>619</v>
      </c>
      <c r="AQ76" s="964"/>
      <c r="AR76" s="964"/>
      <c r="AS76" s="964"/>
      <c r="AT76" s="914"/>
      <c r="AU76" s="965">
        <v>1</v>
      </c>
      <c r="AV76" s="964"/>
      <c r="AW76" s="964"/>
      <c r="AX76" s="964"/>
      <c r="AY76" s="914"/>
      <c r="AZ76" s="968"/>
      <c r="BA76" s="969"/>
      <c r="BB76" s="969"/>
      <c r="BC76" s="969"/>
      <c r="BD76" s="970"/>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60" t="s">
        <v>577</v>
      </c>
      <c r="C77" s="961"/>
      <c r="D77" s="961"/>
      <c r="E77" s="961"/>
      <c r="F77" s="961"/>
      <c r="G77" s="961"/>
      <c r="H77" s="961"/>
      <c r="I77" s="961"/>
      <c r="J77" s="961"/>
      <c r="K77" s="961"/>
      <c r="L77" s="961"/>
      <c r="M77" s="961"/>
      <c r="N77" s="961"/>
      <c r="O77" s="961"/>
      <c r="P77" s="962"/>
      <c r="Q77" s="963">
        <v>202</v>
      </c>
      <c r="R77" s="964"/>
      <c r="S77" s="964"/>
      <c r="T77" s="964"/>
      <c r="U77" s="914"/>
      <c r="V77" s="965">
        <v>188</v>
      </c>
      <c r="W77" s="964"/>
      <c r="X77" s="964"/>
      <c r="Y77" s="964"/>
      <c r="Z77" s="914"/>
      <c r="AA77" s="965">
        <v>14</v>
      </c>
      <c r="AB77" s="964"/>
      <c r="AC77" s="964"/>
      <c r="AD77" s="964"/>
      <c r="AE77" s="914"/>
      <c r="AF77" s="965">
        <v>14</v>
      </c>
      <c r="AG77" s="964"/>
      <c r="AH77" s="964"/>
      <c r="AI77" s="964"/>
      <c r="AJ77" s="914"/>
      <c r="AK77" s="965">
        <v>5</v>
      </c>
      <c r="AL77" s="964"/>
      <c r="AM77" s="964"/>
      <c r="AN77" s="964"/>
      <c r="AO77" s="914"/>
      <c r="AP77" s="965" t="s">
        <v>570</v>
      </c>
      <c r="AQ77" s="964"/>
      <c r="AR77" s="964"/>
      <c r="AS77" s="964"/>
      <c r="AT77" s="914"/>
      <c r="AU77" s="965" t="s">
        <v>586</v>
      </c>
      <c r="AV77" s="964"/>
      <c r="AW77" s="964"/>
      <c r="AX77" s="964"/>
      <c r="AY77" s="914"/>
      <c r="AZ77" s="968"/>
      <c r="BA77" s="969"/>
      <c r="BB77" s="969"/>
      <c r="BC77" s="969"/>
      <c r="BD77" s="970"/>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60"/>
      <c r="C78" s="961"/>
      <c r="D78" s="961"/>
      <c r="E78" s="961"/>
      <c r="F78" s="961"/>
      <c r="G78" s="961"/>
      <c r="H78" s="961"/>
      <c r="I78" s="961"/>
      <c r="J78" s="961"/>
      <c r="K78" s="961"/>
      <c r="L78" s="961"/>
      <c r="M78" s="961"/>
      <c r="N78" s="961"/>
      <c r="O78" s="961"/>
      <c r="P78" s="962"/>
      <c r="Q78" s="971"/>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6"/>
      <c r="BA78" s="966"/>
      <c r="BB78" s="966"/>
      <c r="BC78" s="966"/>
      <c r="BD78" s="967"/>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60"/>
      <c r="C79" s="961"/>
      <c r="D79" s="961"/>
      <c r="E79" s="961"/>
      <c r="F79" s="961"/>
      <c r="G79" s="961"/>
      <c r="H79" s="961"/>
      <c r="I79" s="961"/>
      <c r="J79" s="961"/>
      <c r="K79" s="961"/>
      <c r="L79" s="961"/>
      <c r="M79" s="961"/>
      <c r="N79" s="961"/>
      <c r="O79" s="961"/>
      <c r="P79" s="962"/>
      <c r="Q79" s="971"/>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6"/>
      <c r="BA79" s="966"/>
      <c r="BB79" s="966"/>
      <c r="BC79" s="966"/>
      <c r="BD79" s="967"/>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60"/>
      <c r="C80" s="961"/>
      <c r="D80" s="961"/>
      <c r="E80" s="961"/>
      <c r="F80" s="961"/>
      <c r="G80" s="961"/>
      <c r="H80" s="961"/>
      <c r="I80" s="961"/>
      <c r="J80" s="961"/>
      <c r="K80" s="961"/>
      <c r="L80" s="961"/>
      <c r="M80" s="961"/>
      <c r="N80" s="961"/>
      <c r="O80" s="961"/>
      <c r="P80" s="962"/>
      <c r="Q80" s="971"/>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6"/>
      <c r="BA80" s="966"/>
      <c r="BB80" s="966"/>
      <c r="BC80" s="966"/>
      <c r="BD80" s="967"/>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60"/>
      <c r="C81" s="961"/>
      <c r="D81" s="961"/>
      <c r="E81" s="961"/>
      <c r="F81" s="961"/>
      <c r="G81" s="961"/>
      <c r="H81" s="961"/>
      <c r="I81" s="961"/>
      <c r="J81" s="961"/>
      <c r="K81" s="961"/>
      <c r="L81" s="961"/>
      <c r="M81" s="961"/>
      <c r="N81" s="961"/>
      <c r="O81" s="961"/>
      <c r="P81" s="962"/>
      <c r="Q81" s="971"/>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6"/>
      <c r="BA81" s="966"/>
      <c r="BB81" s="966"/>
      <c r="BC81" s="966"/>
      <c r="BD81" s="967"/>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60"/>
      <c r="C82" s="961"/>
      <c r="D82" s="961"/>
      <c r="E82" s="961"/>
      <c r="F82" s="961"/>
      <c r="G82" s="961"/>
      <c r="H82" s="961"/>
      <c r="I82" s="961"/>
      <c r="J82" s="961"/>
      <c r="K82" s="961"/>
      <c r="L82" s="961"/>
      <c r="M82" s="961"/>
      <c r="N82" s="961"/>
      <c r="O82" s="961"/>
      <c r="P82" s="962"/>
      <c r="Q82" s="971"/>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6"/>
      <c r="BA82" s="966"/>
      <c r="BB82" s="966"/>
      <c r="BC82" s="966"/>
      <c r="BD82" s="967"/>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60"/>
      <c r="C83" s="961"/>
      <c r="D83" s="961"/>
      <c r="E83" s="961"/>
      <c r="F83" s="961"/>
      <c r="G83" s="961"/>
      <c r="H83" s="961"/>
      <c r="I83" s="961"/>
      <c r="J83" s="961"/>
      <c r="K83" s="961"/>
      <c r="L83" s="961"/>
      <c r="M83" s="961"/>
      <c r="N83" s="961"/>
      <c r="O83" s="961"/>
      <c r="P83" s="962"/>
      <c r="Q83" s="971"/>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6"/>
      <c r="BA83" s="966"/>
      <c r="BB83" s="966"/>
      <c r="BC83" s="966"/>
      <c r="BD83" s="967"/>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60"/>
      <c r="C84" s="961"/>
      <c r="D84" s="961"/>
      <c r="E84" s="961"/>
      <c r="F84" s="961"/>
      <c r="G84" s="961"/>
      <c r="H84" s="961"/>
      <c r="I84" s="961"/>
      <c r="J84" s="961"/>
      <c r="K84" s="961"/>
      <c r="L84" s="961"/>
      <c r="M84" s="961"/>
      <c r="N84" s="961"/>
      <c r="O84" s="961"/>
      <c r="P84" s="962"/>
      <c r="Q84" s="971"/>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6"/>
      <c r="BA84" s="966"/>
      <c r="BB84" s="966"/>
      <c r="BC84" s="966"/>
      <c r="BD84" s="967"/>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60"/>
      <c r="C85" s="961"/>
      <c r="D85" s="961"/>
      <c r="E85" s="961"/>
      <c r="F85" s="961"/>
      <c r="G85" s="961"/>
      <c r="H85" s="961"/>
      <c r="I85" s="961"/>
      <c r="J85" s="961"/>
      <c r="K85" s="961"/>
      <c r="L85" s="961"/>
      <c r="M85" s="961"/>
      <c r="N85" s="961"/>
      <c r="O85" s="961"/>
      <c r="P85" s="962"/>
      <c r="Q85" s="971"/>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6"/>
      <c r="BA85" s="966"/>
      <c r="BB85" s="966"/>
      <c r="BC85" s="966"/>
      <c r="BD85" s="967"/>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60"/>
      <c r="C86" s="961"/>
      <c r="D86" s="961"/>
      <c r="E86" s="961"/>
      <c r="F86" s="961"/>
      <c r="G86" s="961"/>
      <c r="H86" s="961"/>
      <c r="I86" s="961"/>
      <c r="J86" s="961"/>
      <c r="K86" s="961"/>
      <c r="L86" s="961"/>
      <c r="M86" s="961"/>
      <c r="N86" s="961"/>
      <c r="O86" s="961"/>
      <c r="P86" s="962"/>
      <c r="Q86" s="971"/>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6"/>
      <c r="BA86" s="966"/>
      <c r="BB86" s="966"/>
      <c r="BC86" s="966"/>
      <c r="BD86" s="967"/>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72"/>
      <c r="C87" s="973"/>
      <c r="D87" s="973"/>
      <c r="E87" s="973"/>
      <c r="F87" s="973"/>
      <c r="G87" s="973"/>
      <c r="H87" s="973"/>
      <c r="I87" s="973"/>
      <c r="J87" s="973"/>
      <c r="K87" s="973"/>
      <c r="L87" s="973"/>
      <c r="M87" s="973"/>
      <c r="N87" s="973"/>
      <c r="O87" s="973"/>
      <c r="P87" s="974"/>
      <c r="Q87" s="975"/>
      <c r="R87" s="976"/>
      <c r="S87" s="976"/>
      <c r="T87" s="976"/>
      <c r="U87" s="976"/>
      <c r="V87" s="976"/>
      <c r="W87" s="976"/>
      <c r="X87" s="976"/>
      <c r="Y87" s="976"/>
      <c r="Z87" s="976"/>
      <c r="AA87" s="976"/>
      <c r="AB87" s="976"/>
      <c r="AC87" s="976"/>
      <c r="AD87" s="976"/>
      <c r="AE87" s="976"/>
      <c r="AF87" s="976"/>
      <c r="AG87" s="976"/>
      <c r="AH87" s="976"/>
      <c r="AI87" s="976"/>
      <c r="AJ87" s="976"/>
      <c r="AK87" s="976"/>
      <c r="AL87" s="976"/>
      <c r="AM87" s="976"/>
      <c r="AN87" s="976"/>
      <c r="AO87" s="976"/>
      <c r="AP87" s="976"/>
      <c r="AQ87" s="976"/>
      <c r="AR87" s="976"/>
      <c r="AS87" s="976"/>
      <c r="AT87" s="976"/>
      <c r="AU87" s="976"/>
      <c r="AV87" s="976"/>
      <c r="AW87" s="976"/>
      <c r="AX87" s="976"/>
      <c r="AY87" s="976"/>
      <c r="AZ87" s="977"/>
      <c r="BA87" s="977"/>
      <c r="BB87" s="977"/>
      <c r="BC87" s="977"/>
      <c r="BD87" s="978"/>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389</v>
      </c>
      <c r="B88" s="874" t="s">
        <v>419</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2931</v>
      </c>
      <c r="AG88" s="926"/>
      <c r="AH88" s="926"/>
      <c r="AI88" s="926"/>
      <c r="AJ88" s="926"/>
      <c r="AK88" s="923"/>
      <c r="AL88" s="923"/>
      <c r="AM88" s="923"/>
      <c r="AN88" s="923"/>
      <c r="AO88" s="923"/>
      <c r="AP88" s="926">
        <v>619</v>
      </c>
      <c r="AQ88" s="926"/>
      <c r="AR88" s="926"/>
      <c r="AS88" s="926"/>
      <c r="AT88" s="926"/>
      <c r="AU88" s="926">
        <v>1</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420</v>
      </c>
      <c r="BS102" s="875"/>
      <c r="BT102" s="875"/>
      <c r="BU102" s="875"/>
      <c r="BV102" s="875"/>
      <c r="BW102" s="875"/>
      <c r="BX102" s="875"/>
      <c r="BY102" s="875"/>
      <c r="BZ102" s="875"/>
      <c r="CA102" s="875"/>
      <c r="CB102" s="875"/>
      <c r="CC102" s="875"/>
      <c r="CD102" s="875"/>
      <c r="CE102" s="875"/>
      <c r="CF102" s="875"/>
      <c r="CG102" s="876"/>
      <c r="CH102" s="979"/>
      <c r="CI102" s="980"/>
      <c r="CJ102" s="980"/>
      <c r="CK102" s="980"/>
      <c r="CL102" s="981"/>
      <c r="CM102" s="979"/>
      <c r="CN102" s="980"/>
      <c r="CO102" s="980"/>
      <c r="CP102" s="980"/>
      <c r="CQ102" s="981"/>
      <c r="CR102" s="982">
        <v>35</v>
      </c>
      <c r="CS102" s="934"/>
      <c r="CT102" s="934"/>
      <c r="CU102" s="934"/>
      <c r="CV102" s="983"/>
      <c r="CW102" s="982"/>
      <c r="CX102" s="934"/>
      <c r="CY102" s="934"/>
      <c r="CZ102" s="934"/>
      <c r="DA102" s="983"/>
      <c r="DB102" s="982"/>
      <c r="DC102" s="934"/>
      <c r="DD102" s="934"/>
      <c r="DE102" s="934"/>
      <c r="DF102" s="983"/>
      <c r="DG102" s="982"/>
      <c r="DH102" s="934"/>
      <c r="DI102" s="934"/>
      <c r="DJ102" s="934"/>
      <c r="DK102" s="983"/>
      <c r="DL102" s="982"/>
      <c r="DM102" s="934"/>
      <c r="DN102" s="934"/>
      <c r="DO102" s="934"/>
      <c r="DP102" s="983"/>
      <c r="DQ102" s="982"/>
      <c r="DR102" s="934"/>
      <c r="DS102" s="934"/>
      <c r="DT102" s="934"/>
      <c r="DU102" s="983"/>
      <c r="DV102" s="1006"/>
      <c r="DW102" s="1007"/>
      <c r="DX102" s="1007"/>
      <c r="DY102" s="1007"/>
      <c r="DZ102" s="100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9" t="s">
        <v>421</v>
      </c>
      <c r="BR103" s="1009"/>
      <c r="BS103" s="1009"/>
      <c r="BT103" s="1009"/>
      <c r="BU103" s="1009"/>
      <c r="BV103" s="1009"/>
      <c r="BW103" s="1009"/>
      <c r="BX103" s="1009"/>
      <c r="BY103" s="1009"/>
      <c r="BZ103" s="1009"/>
      <c r="CA103" s="1009"/>
      <c r="CB103" s="1009"/>
      <c r="CC103" s="1009"/>
      <c r="CD103" s="1009"/>
      <c r="CE103" s="1009"/>
      <c r="CF103" s="1009"/>
      <c r="CG103" s="1009"/>
      <c r="CH103" s="1009"/>
      <c r="CI103" s="1009"/>
      <c r="CJ103" s="1009"/>
      <c r="CK103" s="1009"/>
      <c r="CL103" s="1009"/>
      <c r="CM103" s="1009"/>
      <c r="CN103" s="1009"/>
      <c r="CO103" s="1009"/>
      <c r="CP103" s="1009"/>
      <c r="CQ103" s="1009"/>
      <c r="CR103" s="1009"/>
      <c r="CS103" s="1009"/>
      <c r="CT103" s="1009"/>
      <c r="CU103" s="1009"/>
      <c r="CV103" s="1009"/>
      <c r="CW103" s="1009"/>
      <c r="CX103" s="1009"/>
      <c r="CY103" s="1009"/>
      <c r="CZ103" s="1009"/>
      <c r="DA103" s="1009"/>
      <c r="DB103" s="1009"/>
      <c r="DC103" s="1009"/>
      <c r="DD103" s="1009"/>
      <c r="DE103" s="1009"/>
      <c r="DF103" s="1009"/>
      <c r="DG103" s="1009"/>
      <c r="DH103" s="1009"/>
      <c r="DI103" s="1009"/>
      <c r="DJ103" s="1009"/>
      <c r="DK103" s="1009"/>
      <c r="DL103" s="1009"/>
      <c r="DM103" s="1009"/>
      <c r="DN103" s="1009"/>
      <c r="DO103" s="1009"/>
      <c r="DP103" s="1009"/>
      <c r="DQ103" s="1009"/>
      <c r="DR103" s="1009"/>
      <c r="DS103" s="1009"/>
      <c r="DT103" s="1009"/>
      <c r="DU103" s="1009"/>
      <c r="DV103" s="1009"/>
      <c r="DW103" s="1009"/>
      <c r="DX103" s="1009"/>
      <c r="DY103" s="1009"/>
      <c r="DZ103" s="100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10" t="s">
        <v>422</v>
      </c>
      <c r="BR104" s="1010"/>
      <c r="BS104" s="1010"/>
      <c r="BT104" s="1010"/>
      <c r="BU104" s="1010"/>
      <c r="BV104" s="1010"/>
      <c r="BW104" s="1010"/>
      <c r="BX104" s="1010"/>
      <c r="BY104" s="1010"/>
      <c r="BZ104" s="1010"/>
      <c r="CA104" s="1010"/>
      <c r="CB104" s="1010"/>
      <c r="CC104" s="1010"/>
      <c r="CD104" s="1010"/>
      <c r="CE104" s="1010"/>
      <c r="CF104" s="1010"/>
      <c r="CG104" s="1010"/>
      <c r="CH104" s="1010"/>
      <c r="CI104" s="1010"/>
      <c r="CJ104" s="1010"/>
      <c r="CK104" s="1010"/>
      <c r="CL104" s="1010"/>
      <c r="CM104" s="1010"/>
      <c r="CN104" s="1010"/>
      <c r="CO104" s="1010"/>
      <c r="CP104" s="1010"/>
      <c r="CQ104" s="1010"/>
      <c r="CR104" s="1010"/>
      <c r="CS104" s="1010"/>
      <c r="CT104" s="1010"/>
      <c r="CU104" s="1010"/>
      <c r="CV104" s="1010"/>
      <c r="CW104" s="1010"/>
      <c r="CX104" s="1010"/>
      <c r="CY104" s="1010"/>
      <c r="CZ104" s="1010"/>
      <c r="DA104" s="1010"/>
      <c r="DB104" s="1010"/>
      <c r="DC104" s="1010"/>
      <c r="DD104" s="1010"/>
      <c r="DE104" s="1010"/>
      <c r="DF104" s="1010"/>
      <c r="DG104" s="1010"/>
      <c r="DH104" s="1010"/>
      <c r="DI104" s="1010"/>
      <c r="DJ104" s="1010"/>
      <c r="DK104" s="1010"/>
      <c r="DL104" s="1010"/>
      <c r="DM104" s="1010"/>
      <c r="DN104" s="1010"/>
      <c r="DO104" s="1010"/>
      <c r="DP104" s="1010"/>
      <c r="DQ104" s="1010"/>
      <c r="DR104" s="1010"/>
      <c r="DS104" s="1010"/>
      <c r="DT104" s="1010"/>
      <c r="DU104" s="1010"/>
      <c r="DV104" s="1010"/>
      <c r="DW104" s="1010"/>
      <c r="DX104" s="1010"/>
      <c r="DY104" s="1010"/>
      <c r="DZ104" s="101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11" t="s">
        <v>425</v>
      </c>
      <c r="B108" s="1012"/>
      <c r="C108" s="1012"/>
      <c r="D108" s="1012"/>
      <c r="E108" s="1012"/>
      <c r="F108" s="1012"/>
      <c r="G108" s="1012"/>
      <c r="H108" s="1012"/>
      <c r="I108" s="1012"/>
      <c r="J108" s="1012"/>
      <c r="K108" s="1012"/>
      <c r="L108" s="1012"/>
      <c r="M108" s="1012"/>
      <c r="N108" s="1012"/>
      <c r="O108" s="1012"/>
      <c r="P108" s="1012"/>
      <c r="Q108" s="1012"/>
      <c r="R108" s="1012"/>
      <c r="S108" s="1012"/>
      <c r="T108" s="1012"/>
      <c r="U108" s="1012"/>
      <c r="V108" s="1012"/>
      <c r="W108" s="1012"/>
      <c r="X108" s="1012"/>
      <c r="Y108" s="1012"/>
      <c r="Z108" s="1012"/>
      <c r="AA108" s="1012"/>
      <c r="AB108" s="1012"/>
      <c r="AC108" s="1012"/>
      <c r="AD108" s="1012"/>
      <c r="AE108" s="1012"/>
      <c r="AF108" s="1012"/>
      <c r="AG108" s="1012"/>
      <c r="AH108" s="1012"/>
      <c r="AI108" s="1012"/>
      <c r="AJ108" s="1012"/>
      <c r="AK108" s="1012"/>
      <c r="AL108" s="1012"/>
      <c r="AM108" s="1012"/>
      <c r="AN108" s="1012"/>
      <c r="AO108" s="1012"/>
      <c r="AP108" s="1012"/>
      <c r="AQ108" s="1012"/>
      <c r="AR108" s="1012"/>
      <c r="AS108" s="1012"/>
      <c r="AT108" s="1013"/>
      <c r="AU108" s="1011" t="s">
        <v>426</v>
      </c>
      <c r="AV108" s="1012"/>
      <c r="AW108" s="1012"/>
      <c r="AX108" s="1012"/>
      <c r="AY108" s="1012"/>
      <c r="AZ108" s="1012"/>
      <c r="BA108" s="1012"/>
      <c r="BB108" s="1012"/>
      <c r="BC108" s="1012"/>
      <c r="BD108" s="1012"/>
      <c r="BE108" s="1012"/>
      <c r="BF108" s="1012"/>
      <c r="BG108" s="1012"/>
      <c r="BH108" s="1012"/>
      <c r="BI108" s="1012"/>
      <c r="BJ108" s="1012"/>
      <c r="BK108" s="1012"/>
      <c r="BL108" s="1012"/>
      <c r="BM108" s="1012"/>
      <c r="BN108" s="1012"/>
      <c r="BO108" s="1012"/>
      <c r="BP108" s="1012"/>
      <c r="BQ108" s="1012"/>
      <c r="BR108" s="1012"/>
      <c r="BS108" s="1012"/>
      <c r="BT108" s="1012"/>
      <c r="BU108" s="1012"/>
      <c r="BV108" s="1012"/>
      <c r="BW108" s="1012"/>
      <c r="BX108" s="1012"/>
      <c r="BY108" s="1012"/>
      <c r="BZ108" s="1012"/>
      <c r="CA108" s="1012"/>
      <c r="CB108" s="1012"/>
      <c r="CC108" s="1012"/>
      <c r="CD108" s="1012"/>
      <c r="CE108" s="1012"/>
      <c r="CF108" s="1012"/>
      <c r="CG108" s="1012"/>
      <c r="CH108" s="1012"/>
      <c r="CI108" s="1012"/>
      <c r="CJ108" s="1012"/>
      <c r="CK108" s="1012"/>
      <c r="CL108" s="1012"/>
      <c r="CM108" s="1012"/>
      <c r="CN108" s="1012"/>
      <c r="CO108" s="1012"/>
      <c r="CP108" s="1012"/>
      <c r="CQ108" s="1012"/>
      <c r="CR108" s="1012"/>
      <c r="CS108" s="1012"/>
      <c r="CT108" s="1012"/>
      <c r="CU108" s="1012"/>
      <c r="CV108" s="1012"/>
      <c r="CW108" s="1012"/>
      <c r="CX108" s="1012"/>
      <c r="CY108" s="1012"/>
      <c r="CZ108" s="1012"/>
      <c r="DA108" s="1012"/>
      <c r="DB108" s="1012"/>
      <c r="DC108" s="1012"/>
      <c r="DD108" s="1012"/>
      <c r="DE108" s="1012"/>
      <c r="DF108" s="1012"/>
      <c r="DG108" s="1012"/>
      <c r="DH108" s="1012"/>
      <c r="DI108" s="1012"/>
      <c r="DJ108" s="1012"/>
      <c r="DK108" s="1012"/>
      <c r="DL108" s="1012"/>
      <c r="DM108" s="1012"/>
      <c r="DN108" s="1012"/>
      <c r="DO108" s="1012"/>
      <c r="DP108" s="1012"/>
      <c r="DQ108" s="1012"/>
      <c r="DR108" s="1012"/>
      <c r="DS108" s="1012"/>
      <c r="DT108" s="1012"/>
      <c r="DU108" s="1012"/>
      <c r="DV108" s="1012"/>
      <c r="DW108" s="1012"/>
      <c r="DX108" s="1012"/>
      <c r="DY108" s="1012"/>
      <c r="DZ108" s="1013"/>
    </row>
    <row r="109" spans="1:131" s="247" customFormat="1" ht="26.25" customHeight="1">
      <c r="A109" s="1004" t="s">
        <v>427</v>
      </c>
      <c r="B109" s="985"/>
      <c r="C109" s="985"/>
      <c r="D109" s="985"/>
      <c r="E109" s="985"/>
      <c r="F109" s="985"/>
      <c r="G109" s="985"/>
      <c r="H109" s="985"/>
      <c r="I109" s="985"/>
      <c r="J109" s="985"/>
      <c r="K109" s="985"/>
      <c r="L109" s="985"/>
      <c r="M109" s="985"/>
      <c r="N109" s="985"/>
      <c r="O109" s="985"/>
      <c r="P109" s="985"/>
      <c r="Q109" s="985"/>
      <c r="R109" s="985"/>
      <c r="S109" s="985"/>
      <c r="T109" s="985"/>
      <c r="U109" s="985"/>
      <c r="V109" s="985"/>
      <c r="W109" s="985"/>
      <c r="X109" s="985"/>
      <c r="Y109" s="985"/>
      <c r="Z109" s="986"/>
      <c r="AA109" s="984" t="s">
        <v>428</v>
      </c>
      <c r="AB109" s="985"/>
      <c r="AC109" s="985"/>
      <c r="AD109" s="985"/>
      <c r="AE109" s="986"/>
      <c r="AF109" s="984" t="s">
        <v>306</v>
      </c>
      <c r="AG109" s="985"/>
      <c r="AH109" s="985"/>
      <c r="AI109" s="985"/>
      <c r="AJ109" s="986"/>
      <c r="AK109" s="984" t="s">
        <v>305</v>
      </c>
      <c r="AL109" s="985"/>
      <c r="AM109" s="985"/>
      <c r="AN109" s="985"/>
      <c r="AO109" s="986"/>
      <c r="AP109" s="984" t="s">
        <v>429</v>
      </c>
      <c r="AQ109" s="985"/>
      <c r="AR109" s="985"/>
      <c r="AS109" s="985"/>
      <c r="AT109" s="987"/>
      <c r="AU109" s="1004" t="s">
        <v>427</v>
      </c>
      <c r="AV109" s="985"/>
      <c r="AW109" s="985"/>
      <c r="AX109" s="985"/>
      <c r="AY109" s="985"/>
      <c r="AZ109" s="985"/>
      <c r="BA109" s="985"/>
      <c r="BB109" s="985"/>
      <c r="BC109" s="985"/>
      <c r="BD109" s="985"/>
      <c r="BE109" s="985"/>
      <c r="BF109" s="985"/>
      <c r="BG109" s="985"/>
      <c r="BH109" s="985"/>
      <c r="BI109" s="985"/>
      <c r="BJ109" s="985"/>
      <c r="BK109" s="985"/>
      <c r="BL109" s="985"/>
      <c r="BM109" s="985"/>
      <c r="BN109" s="985"/>
      <c r="BO109" s="985"/>
      <c r="BP109" s="986"/>
      <c r="BQ109" s="984" t="s">
        <v>428</v>
      </c>
      <c r="BR109" s="985"/>
      <c r="BS109" s="985"/>
      <c r="BT109" s="985"/>
      <c r="BU109" s="986"/>
      <c r="BV109" s="984" t="s">
        <v>306</v>
      </c>
      <c r="BW109" s="985"/>
      <c r="BX109" s="985"/>
      <c r="BY109" s="985"/>
      <c r="BZ109" s="986"/>
      <c r="CA109" s="984" t="s">
        <v>305</v>
      </c>
      <c r="CB109" s="985"/>
      <c r="CC109" s="985"/>
      <c r="CD109" s="985"/>
      <c r="CE109" s="986"/>
      <c r="CF109" s="1005" t="s">
        <v>429</v>
      </c>
      <c r="CG109" s="1005"/>
      <c r="CH109" s="1005"/>
      <c r="CI109" s="1005"/>
      <c r="CJ109" s="1005"/>
      <c r="CK109" s="984" t="s">
        <v>430</v>
      </c>
      <c r="CL109" s="985"/>
      <c r="CM109" s="985"/>
      <c r="CN109" s="985"/>
      <c r="CO109" s="985"/>
      <c r="CP109" s="985"/>
      <c r="CQ109" s="985"/>
      <c r="CR109" s="985"/>
      <c r="CS109" s="985"/>
      <c r="CT109" s="985"/>
      <c r="CU109" s="985"/>
      <c r="CV109" s="985"/>
      <c r="CW109" s="985"/>
      <c r="CX109" s="985"/>
      <c r="CY109" s="985"/>
      <c r="CZ109" s="985"/>
      <c r="DA109" s="985"/>
      <c r="DB109" s="985"/>
      <c r="DC109" s="985"/>
      <c r="DD109" s="985"/>
      <c r="DE109" s="985"/>
      <c r="DF109" s="986"/>
      <c r="DG109" s="984" t="s">
        <v>428</v>
      </c>
      <c r="DH109" s="985"/>
      <c r="DI109" s="985"/>
      <c r="DJ109" s="985"/>
      <c r="DK109" s="986"/>
      <c r="DL109" s="984" t="s">
        <v>306</v>
      </c>
      <c r="DM109" s="985"/>
      <c r="DN109" s="985"/>
      <c r="DO109" s="985"/>
      <c r="DP109" s="986"/>
      <c r="DQ109" s="984" t="s">
        <v>305</v>
      </c>
      <c r="DR109" s="985"/>
      <c r="DS109" s="985"/>
      <c r="DT109" s="985"/>
      <c r="DU109" s="986"/>
      <c r="DV109" s="984" t="s">
        <v>429</v>
      </c>
      <c r="DW109" s="985"/>
      <c r="DX109" s="985"/>
      <c r="DY109" s="985"/>
      <c r="DZ109" s="987"/>
    </row>
    <row r="110" spans="1:131" s="247" customFormat="1" ht="26.25" customHeight="1">
      <c r="A110" s="988" t="s">
        <v>431</v>
      </c>
      <c r="B110" s="989"/>
      <c r="C110" s="989"/>
      <c r="D110" s="989"/>
      <c r="E110" s="989"/>
      <c r="F110" s="989"/>
      <c r="G110" s="989"/>
      <c r="H110" s="989"/>
      <c r="I110" s="989"/>
      <c r="J110" s="989"/>
      <c r="K110" s="989"/>
      <c r="L110" s="989"/>
      <c r="M110" s="989"/>
      <c r="N110" s="989"/>
      <c r="O110" s="989"/>
      <c r="P110" s="989"/>
      <c r="Q110" s="989"/>
      <c r="R110" s="989"/>
      <c r="S110" s="989"/>
      <c r="T110" s="989"/>
      <c r="U110" s="989"/>
      <c r="V110" s="989"/>
      <c r="W110" s="989"/>
      <c r="X110" s="989"/>
      <c r="Y110" s="989"/>
      <c r="Z110" s="990"/>
      <c r="AA110" s="991">
        <v>108274</v>
      </c>
      <c r="AB110" s="992"/>
      <c r="AC110" s="992"/>
      <c r="AD110" s="992"/>
      <c r="AE110" s="993"/>
      <c r="AF110" s="994">
        <v>106008</v>
      </c>
      <c r="AG110" s="992"/>
      <c r="AH110" s="992"/>
      <c r="AI110" s="992"/>
      <c r="AJ110" s="993"/>
      <c r="AK110" s="994">
        <v>110743</v>
      </c>
      <c r="AL110" s="992"/>
      <c r="AM110" s="992"/>
      <c r="AN110" s="992"/>
      <c r="AO110" s="993"/>
      <c r="AP110" s="995">
        <v>27.5</v>
      </c>
      <c r="AQ110" s="996"/>
      <c r="AR110" s="996"/>
      <c r="AS110" s="996"/>
      <c r="AT110" s="997"/>
      <c r="AU110" s="998" t="s">
        <v>72</v>
      </c>
      <c r="AV110" s="999"/>
      <c r="AW110" s="999"/>
      <c r="AX110" s="999"/>
      <c r="AY110" s="999"/>
      <c r="AZ110" s="1040" t="s">
        <v>432</v>
      </c>
      <c r="BA110" s="989"/>
      <c r="BB110" s="989"/>
      <c r="BC110" s="989"/>
      <c r="BD110" s="989"/>
      <c r="BE110" s="989"/>
      <c r="BF110" s="989"/>
      <c r="BG110" s="989"/>
      <c r="BH110" s="989"/>
      <c r="BI110" s="989"/>
      <c r="BJ110" s="989"/>
      <c r="BK110" s="989"/>
      <c r="BL110" s="989"/>
      <c r="BM110" s="989"/>
      <c r="BN110" s="989"/>
      <c r="BO110" s="989"/>
      <c r="BP110" s="990"/>
      <c r="BQ110" s="1026">
        <v>1335648</v>
      </c>
      <c r="BR110" s="1027"/>
      <c r="BS110" s="1027"/>
      <c r="BT110" s="1027"/>
      <c r="BU110" s="1027"/>
      <c r="BV110" s="1027">
        <v>1433728</v>
      </c>
      <c r="BW110" s="1027"/>
      <c r="BX110" s="1027"/>
      <c r="BY110" s="1027"/>
      <c r="BZ110" s="1027"/>
      <c r="CA110" s="1027">
        <v>1430638</v>
      </c>
      <c r="CB110" s="1027"/>
      <c r="CC110" s="1027"/>
      <c r="CD110" s="1027"/>
      <c r="CE110" s="1027"/>
      <c r="CF110" s="1041">
        <v>355.4</v>
      </c>
      <c r="CG110" s="1042"/>
      <c r="CH110" s="1042"/>
      <c r="CI110" s="1042"/>
      <c r="CJ110" s="1042"/>
      <c r="CK110" s="1043" t="s">
        <v>433</v>
      </c>
      <c r="CL110" s="1044"/>
      <c r="CM110" s="1023" t="s">
        <v>434</v>
      </c>
      <c r="CN110" s="1024"/>
      <c r="CO110" s="1024"/>
      <c r="CP110" s="1024"/>
      <c r="CQ110" s="1024"/>
      <c r="CR110" s="1024"/>
      <c r="CS110" s="1024"/>
      <c r="CT110" s="1024"/>
      <c r="CU110" s="1024"/>
      <c r="CV110" s="1024"/>
      <c r="CW110" s="1024"/>
      <c r="CX110" s="1024"/>
      <c r="CY110" s="1024"/>
      <c r="CZ110" s="1024"/>
      <c r="DA110" s="1024"/>
      <c r="DB110" s="1024"/>
      <c r="DC110" s="1024"/>
      <c r="DD110" s="1024"/>
      <c r="DE110" s="1024"/>
      <c r="DF110" s="1025"/>
      <c r="DG110" s="1026" t="s">
        <v>233</v>
      </c>
      <c r="DH110" s="1027"/>
      <c r="DI110" s="1027"/>
      <c r="DJ110" s="1027"/>
      <c r="DK110" s="1027"/>
      <c r="DL110" s="1027" t="s">
        <v>233</v>
      </c>
      <c r="DM110" s="1027"/>
      <c r="DN110" s="1027"/>
      <c r="DO110" s="1027"/>
      <c r="DP110" s="1027"/>
      <c r="DQ110" s="1027" t="s">
        <v>233</v>
      </c>
      <c r="DR110" s="1027"/>
      <c r="DS110" s="1027"/>
      <c r="DT110" s="1027"/>
      <c r="DU110" s="1027"/>
      <c r="DV110" s="1028" t="s">
        <v>233</v>
      </c>
      <c r="DW110" s="1028"/>
      <c r="DX110" s="1028"/>
      <c r="DY110" s="1028"/>
      <c r="DZ110" s="1029"/>
    </row>
    <row r="111" spans="1:131" s="247" customFormat="1" ht="26.25" customHeight="1">
      <c r="A111" s="1030" t="s">
        <v>435</v>
      </c>
      <c r="B111" s="1031"/>
      <c r="C111" s="1031"/>
      <c r="D111" s="1031"/>
      <c r="E111" s="1031"/>
      <c r="F111" s="1031"/>
      <c r="G111" s="1031"/>
      <c r="H111" s="1031"/>
      <c r="I111" s="1031"/>
      <c r="J111" s="1031"/>
      <c r="K111" s="1031"/>
      <c r="L111" s="1031"/>
      <c r="M111" s="1031"/>
      <c r="N111" s="1031"/>
      <c r="O111" s="1031"/>
      <c r="P111" s="1031"/>
      <c r="Q111" s="1031"/>
      <c r="R111" s="1031"/>
      <c r="S111" s="1031"/>
      <c r="T111" s="1031"/>
      <c r="U111" s="1031"/>
      <c r="V111" s="1031"/>
      <c r="W111" s="1031"/>
      <c r="X111" s="1031"/>
      <c r="Y111" s="1031"/>
      <c r="Z111" s="1032"/>
      <c r="AA111" s="1033" t="s">
        <v>233</v>
      </c>
      <c r="AB111" s="1034"/>
      <c r="AC111" s="1034"/>
      <c r="AD111" s="1034"/>
      <c r="AE111" s="1035"/>
      <c r="AF111" s="1036" t="s">
        <v>233</v>
      </c>
      <c r="AG111" s="1034"/>
      <c r="AH111" s="1034"/>
      <c r="AI111" s="1034"/>
      <c r="AJ111" s="1035"/>
      <c r="AK111" s="1036" t="s">
        <v>233</v>
      </c>
      <c r="AL111" s="1034"/>
      <c r="AM111" s="1034"/>
      <c r="AN111" s="1034"/>
      <c r="AO111" s="1035"/>
      <c r="AP111" s="1037" t="s">
        <v>233</v>
      </c>
      <c r="AQ111" s="1038"/>
      <c r="AR111" s="1038"/>
      <c r="AS111" s="1038"/>
      <c r="AT111" s="1039"/>
      <c r="AU111" s="1000"/>
      <c r="AV111" s="1001"/>
      <c r="AW111" s="1001"/>
      <c r="AX111" s="1001"/>
      <c r="AY111" s="1001"/>
      <c r="AZ111" s="1049" t="s">
        <v>436</v>
      </c>
      <c r="BA111" s="1050"/>
      <c r="BB111" s="1050"/>
      <c r="BC111" s="1050"/>
      <c r="BD111" s="1050"/>
      <c r="BE111" s="1050"/>
      <c r="BF111" s="1050"/>
      <c r="BG111" s="1050"/>
      <c r="BH111" s="1050"/>
      <c r="BI111" s="1050"/>
      <c r="BJ111" s="1050"/>
      <c r="BK111" s="1050"/>
      <c r="BL111" s="1050"/>
      <c r="BM111" s="1050"/>
      <c r="BN111" s="1050"/>
      <c r="BO111" s="1050"/>
      <c r="BP111" s="1051"/>
      <c r="BQ111" s="1019" t="s">
        <v>233</v>
      </c>
      <c r="BR111" s="1020"/>
      <c r="BS111" s="1020"/>
      <c r="BT111" s="1020"/>
      <c r="BU111" s="1020"/>
      <c r="BV111" s="1020" t="s">
        <v>233</v>
      </c>
      <c r="BW111" s="1020"/>
      <c r="BX111" s="1020"/>
      <c r="BY111" s="1020"/>
      <c r="BZ111" s="1020"/>
      <c r="CA111" s="1020" t="s">
        <v>233</v>
      </c>
      <c r="CB111" s="1020"/>
      <c r="CC111" s="1020"/>
      <c r="CD111" s="1020"/>
      <c r="CE111" s="1020"/>
      <c r="CF111" s="1014" t="s">
        <v>233</v>
      </c>
      <c r="CG111" s="1015"/>
      <c r="CH111" s="1015"/>
      <c r="CI111" s="1015"/>
      <c r="CJ111" s="1015"/>
      <c r="CK111" s="1045"/>
      <c r="CL111" s="1046"/>
      <c r="CM111" s="1016" t="s">
        <v>437</v>
      </c>
      <c r="CN111" s="1017"/>
      <c r="CO111" s="1017"/>
      <c r="CP111" s="1017"/>
      <c r="CQ111" s="1017"/>
      <c r="CR111" s="1017"/>
      <c r="CS111" s="1017"/>
      <c r="CT111" s="1017"/>
      <c r="CU111" s="1017"/>
      <c r="CV111" s="1017"/>
      <c r="CW111" s="1017"/>
      <c r="CX111" s="1017"/>
      <c r="CY111" s="1017"/>
      <c r="CZ111" s="1017"/>
      <c r="DA111" s="1017"/>
      <c r="DB111" s="1017"/>
      <c r="DC111" s="1017"/>
      <c r="DD111" s="1017"/>
      <c r="DE111" s="1017"/>
      <c r="DF111" s="1018"/>
      <c r="DG111" s="1019" t="s">
        <v>233</v>
      </c>
      <c r="DH111" s="1020"/>
      <c r="DI111" s="1020"/>
      <c r="DJ111" s="1020"/>
      <c r="DK111" s="1020"/>
      <c r="DL111" s="1020" t="s">
        <v>233</v>
      </c>
      <c r="DM111" s="1020"/>
      <c r="DN111" s="1020"/>
      <c r="DO111" s="1020"/>
      <c r="DP111" s="1020"/>
      <c r="DQ111" s="1020" t="s">
        <v>233</v>
      </c>
      <c r="DR111" s="1020"/>
      <c r="DS111" s="1020"/>
      <c r="DT111" s="1020"/>
      <c r="DU111" s="1020"/>
      <c r="DV111" s="1021" t="s">
        <v>233</v>
      </c>
      <c r="DW111" s="1021"/>
      <c r="DX111" s="1021"/>
      <c r="DY111" s="1021"/>
      <c r="DZ111" s="1022"/>
    </row>
    <row r="112" spans="1:131" s="247" customFormat="1" ht="26.25" customHeight="1">
      <c r="A112" s="1052" t="s">
        <v>438</v>
      </c>
      <c r="B112" s="1053"/>
      <c r="C112" s="1050" t="s">
        <v>439</v>
      </c>
      <c r="D112" s="1050"/>
      <c r="E112" s="1050"/>
      <c r="F112" s="1050"/>
      <c r="G112" s="1050"/>
      <c r="H112" s="1050"/>
      <c r="I112" s="1050"/>
      <c r="J112" s="1050"/>
      <c r="K112" s="1050"/>
      <c r="L112" s="1050"/>
      <c r="M112" s="1050"/>
      <c r="N112" s="1050"/>
      <c r="O112" s="1050"/>
      <c r="P112" s="1050"/>
      <c r="Q112" s="1050"/>
      <c r="R112" s="1050"/>
      <c r="S112" s="1050"/>
      <c r="T112" s="1050"/>
      <c r="U112" s="1050"/>
      <c r="V112" s="1050"/>
      <c r="W112" s="1050"/>
      <c r="X112" s="1050"/>
      <c r="Y112" s="1050"/>
      <c r="Z112" s="1051"/>
      <c r="AA112" s="1058" t="s">
        <v>233</v>
      </c>
      <c r="AB112" s="1059"/>
      <c r="AC112" s="1059"/>
      <c r="AD112" s="1059"/>
      <c r="AE112" s="1060"/>
      <c r="AF112" s="1061" t="s">
        <v>233</v>
      </c>
      <c r="AG112" s="1059"/>
      <c r="AH112" s="1059"/>
      <c r="AI112" s="1059"/>
      <c r="AJ112" s="1060"/>
      <c r="AK112" s="1061" t="s">
        <v>233</v>
      </c>
      <c r="AL112" s="1059"/>
      <c r="AM112" s="1059"/>
      <c r="AN112" s="1059"/>
      <c r="AO112" s="1060"/>
      <c r="AP112" s="1062" t="s">
        <v>233</v>
      </c>
      <c r="AQ112" s="1063"/>
      <c r="AR112" s="1063"/>
      <c r="AS112" s="1063"/>
      <c r="AT112" s="1064"/>
      <c r="AU112" s="1000"/>
      <c r="AV112" s="1001"/>
      <c r="AW112" s="1001"/>
      <c r="AX112" s="1001"/>
      <c r="AY112" s="1001"/>
      <c r="AZ112" s="1049" t="s">
        <v>440</v>
      </c>
      <c r="BA112" s="1050"/>
      <c r="BB112" s="1050"/>
      <c r="BC112" s="1050"/>
      <c r="BD112" s="1050"/>
      <c r="BE112" s="1050"/>
      <c r="BF112" s="1050"/>
      <c r="BG112" s="1050"/>
      <c r="BH112" s="1050"/>
      <c r="BI112" s="1050"/>
      <c r="BJ112" s="1050"/>
      <c r="BK112" s="1050"/>
      <c r="BL112" s="1050"/>
      <c r="BM112" s="1050"/>
      <c r="BN112" s="1050"/>
      <c r="BO112" s="1050"/>
      <c r="BP112" s="1051"/>
      <c r="BQ112" s="1019" t="s">
        <v>233</v>
      </c>
      <c r="BR112" s="1020"/>
      <c r="BS112" s="1020"/>
      <c r="BT112" s="1020"/>
      <c r="BU112" s="1020"/>
      <c r="BV112" s="1020">
        <v>101537</v>
      </c>
      <c r="BW112" s="1020"/>
      <c r="BX112" s="1020"/>
      <c r="BY112" s="1020"/>
      <c r="BZ112" s="1020"/>
      <c r="CA112" s="1020">
        <v>192437</v>
      </c>
      <c r="CB112" s="1020"/>
      <c r="CC112" s="1020"/>
      <c r="CD112" s="1020"/>
      <c r="CE112" s="1020"/>
      <c r="CF112" s="1014">
        <v>47.8</v>
      </c>
      <c r="CG112" s="1015"/>
      <c r="CH112" s="1015"/>
      <c r="CI112" s="1015"/>
      <c r="CJ112" s="1015"/>
      <c r="CK112" s="1045"/>
      <c r="CL112" s="1046"/>
      <c r="CM112" s="1016" t="s">
        <v>441</v>
      </c>
      <c r="CN112" s="1017"/>
      <c r="CO112" s="1017"/>
      <c r="CP112" s="1017"/>
      <c r="CQ112" s="1017"/>
      <c r="CR112" s="1017"/>
      <c r="CS112" s="1017"/>
      <c r="CT112" s="1017"/>
      <c r="CU112" s="1017"/>
      <c r="CV112" s="1017"/>
      <c r="CW112" s="1017"/>
      <c r="CX112" s="1017"/>
      <c r="CY112" s="1017"/>
      <c r="CZ112" s="1017"/>
      <c r="DA112" s="1017"/>
      <c r="DB112" s="1017"/>
      <c r="DC112" s="1017"/>
      <c r="DD112" s="1017"/>
      <c r="DE112" s="1017"/>
      <c r="DF112" s="1018"/>
      <c r="DG112" s="1019" t="s">
        <v>233</v>
      </c>
      <c r="DH112" s="1020"/>
      <c r="DI112" s="1020"/>
      <c r="DJ112" s="1020"/>
      <c r="DK112" s="1020"/>
      <c r="DL112" s="1020" t="s">
        <v>233</v>
      </c>
      <c r="DM112" s="1020"/>
      <c r="DN112" s="1020"/>
      <c r="DO112" s="1020"/>
      <c r="DP112" s="1020"/>
      <c r="DQ112" s="1020" t="s">
        <v>233</v>
      </c>
      <c r="DR112" s="1020"/>
      <c r="DS112" s="1020"/>
      <c r="DT112" s="1020"/>
      <c r="DU112" s="1020"/>
      <c r="DV112" s="1021" t="s">
        <v>233</v>
      </c>
      <c r="DW112" s="1021"/>
      <c r="DX112" s="1021"/>
      <c r="DY112" s="1021"/>
      <c r="DZ112" s="1022"/>
    </row>
    <row r="113" spans="1:130" s="247" customFormat="1" ht="26.25" customHeight="1">
      <c r="A113" s="1054"/>
      <c r="B113" s="1055"/>
      <c r="C113" s="1050" t="s">
        <v>442</v>
      </c>
      <c r="D113" s="1050"/>
      <c r="E113" s="1050"/>
      <c r="F113" s="1050"/>
      <c r="G113" s="1050"/>
      <c r="H113" s="1050"/>
      <c r="I113" s="1050"/>
      <c r="J113" s="1050"/>
      <c r="K113" s="1050"/>
      <c r="L113" s="1050"/>
      <c r="M113" s="1050"/>
      <c r="N113" s="1050"/>
      <c r="O113" s="1050"/>
      <c r="P113" s="1050"/>
      <c r="Q113" s="1050"/>
      <c r="R113" s="1050"/>
      <c r="S113" s="1050"/>
      <c r="T113" s="1050"/>
      <c r="U113" s="1050"/>
      <c r="V113" s="1050"/>
      <c r="W113" s="1050"/>
      <c r="X113" s="1050"/>
      <c r="Y113" s="1050"/>
      <c r="Z113" s="1051"/>
      <c r="AA113" s="1033" t="s">
        <v>233</v>
      </c>
      <c r="AB113" s="1034"/>
      <c r="AC113" s="1034"/>
      <c r="AD113" s="1034"/>
      <c r="AE113" s="1035"/>
      <c r="AF113" s="1036">
        <v>16195</v>
      </c>
      <c r="AG113" s="1034"/>
      <c r="AH113" s="1034"/>
      <c r="AI113" s="1034"/>
      <c r="AJ113" s="1035"/>
      <c r="AK113" s="1036">
        <v>19253</v>
      </c>
      <c r="AL113" s="1034"/>
      <c r="AM113" s="1034"/>
      <c r="AN113" s="1034"/>
      <c r="AO113" s="1035"/>
      <c r="AP113" s="1037">
        <v>4.8</v>
      </c>
      <c r="AQ113" s="1038"/>
      <c r="AR113" s="1038"/>
      <c r="AS113" s="1038"/>
      <c r="AT113" s="1039"/>
      <c r="AU113" s="1000"/>
      <c r="AV113" s="1001"/>
      <c r="AW113" s="1001"/>
      <c r="AX113" s="1001"/>
      <c r="AY113" s="1001"/>
      <c r="AZ113" s="1049" t="s">
        <v>443</v>
      </c>
      <c r="BA113" s="1050"/>
      <c r="BB113" s="1050"/>
      <c r="BC113" s="1050"/>
      <c r="BD113" s="1050"/>
      <c r="BE113" s="1050"/>
      <c r="BF113" s="1050"/>
      <c r="BG113" s="1050"/>
      <c r="BH113" s="1050"/>
      <c r="BI113" s="1050"/>
      <c r="BJ113" s="1050"/>
      <c r="BK113" s="1050"/>
      <c r="BL113" s="1050"/>
      <c r="BM113" s="1050"/>
      <c r="BN113" s="1050"/>
      <c r="BO113" s="1050"/>
      <c r="BP113" s="1051"/>
      <c r="BQ113" s="1019">
        <v>7456</v>
      </c>
      <c r="BR113" s="1020"/>
      <c r="BS113" s="1020"/>
      <c r="BT113" s="1020"/>
      <c r="BU113" s="1020"/>
      <c r="BV113" s="1020">
        <v>16071</v>
      </c>
      <c r="BW113" s="1020"/>
      <c r="BX113" s="1020"/>
      <c r="BY113" s="1020"/>
      <c r="BZ113" s="1020"/>
      <c r="CA113" s="1020">
        <v>1120</v>
      </c>
      <c r="CB113" s="1020"/>
      <c r="CC113" s="1020"/>
      <c r="CD113" s="1020"/>
      <c r="CE113" s="1020"/>
      <c r="CF113" s="1014">
        <v>0.3</v>
      </c>
      <c r="CG113" s="1015"/>
      <c r="CH113" s="1015"/>
      <c r="CI113" s="1015"/>
      <c r="CJ113" s="1015"/>
      <c r="CK113" s="1045"/>
      <c r="CL113" s="1046"/>
      <c r="CM113" s="1016" t="s">
        <v>444</v>
      </c>
      <c r="CN113" s="1017"/>
      <c r="CO113" s="1017"/>
      <c r="CP113" s="1017"/>
      <c r="CQ113" s="1017"/>
      <c r="CR113" s="1017"/>
      <c r="CS113" s="1017"/>
      <c r="CT113" s="1017"/>
      <c r="CU113" s="1017"/>
      <c r="CV113" s="1017"/>
      <c r="CW113" s="1017"/>
      <c r="CX113" s="1017"/>
      <c r="CY113" s="1017"/>
      <c r="CZ113" s="1017"/>
      <c r="DA113" s="1017"/>
      <c r="DB113" s="1017"/>
      <c r="DC113" s="1017"/>
      <c r="DD113" s="1017"/>
      <c r="DE113" s="1017"/>
      <c r="DF113" s="1018"/>
      <c r="DG113" s="1058" t="s">
        <v>233</v>
      </c>
      <c r="DH113" s="1059"/>
      <c r="DI113" s="1059"/>
      <c r="DJ113" s="1059"/>
      <c r="DK113" s="1060"/>
      <c r="DL113" s="1061" t="s">
        <v>233</v>
      </c>
      <c r="DM113" s="1059"/>
      <c r="DN113" s="1059"/>
      <c r="DO113" s="1059"/>
      <c r="DP113" s="1060"/>
      <c r="DQ113" s="1061" t="s">
        <v>233</v>
      </c>
      <c r="DR113" s="1059"/>
      <c r="DS113" s="1059"/>
      <c r="DT113" s="1059"/>
      <c r="DU113" s="1060"/>
      <c r="DV113" s="1062" t="s">
        <v>233</v>
      </c>
      <c r="DW113" s="1063"/>
      <c r="DX113" s="1063"/>
      <c r="DY113" s="1063"/>
      <c r="DZ113" s="1064"/>
    </row>
    <row r="114" spans="1:130" s="247" customFormat="1" ht="26.25" customHeight="1">
      <c r="A114" s="1054"/>
      <c r="B114" s="1055"/>
      <c r="C114" s="1050" t="s">
        <v>445</v>
      </c>
      <c r="D114" s="1050"/>
      <c r="E114" s="1050"/>
      <c r="F114" s="1050"/>
      <c r="G114" s="1050"/>
      <c r="H114" s="1050"/>
      <c r="I114" s="1050"/>
      <c r="J114" s="1050"/>
      <c r="K114" s="1050"/>
      <c r="L114" s="1050"/>
      <c r="M114" s="1050"/>
      <c r="N114" s="1050"/>
      <c r="O114" s="1050"/>
      <c r="P114" s="1050"/>
      <c r="Q114" s="1050"/>
      <c r="R114" s="1050"/>
      <c r="S114" s="1050"/>
      <c r="T114" s="1050"/>
      <c r="U114" s="1050"/>
      <c r="V114" s="1050"/>
      <c r="W114" s="1050"/>
      <c r="X114" s="1050"/>
      <c r="Y114" s="1050"/>
      <c r="Z114" s="1051"/>
      <c r="AA114" s="1058" t="s">
        <v>233</v>
      </c>
      <c r="AB114" s="1059"/>
      <c r="AC114" s="1059"/>
      <c r="AD114" s="1059"/>
      <c r="AE114" s="1060"/>
      <c r="AF114" s="1061" t="s">
        <v>233</v>
      </c>
      <c r="AG114" s="1059"/>
      <c r="AH114" s="1059"/>
      <c r="AI114" s="1059"/>
      <c r="AJ114" s="1060"/>
      <c r="AK114" s="1061" t="s">
        <v>233</v>
      </c>
      <c r="AL114" s="1059"/>
      <c r="AM114" s="1059"/>
      <c r="AN114" s="1059"/>
      <c r="AO114" s="1060"/>
      <c r="AP114" s="1062" t="s">
        <v>233</v>
      </c>
      <c r="AQ114" s="1063"/>
      <c r="AR114" s="1063"/>
      <c r="AS114" s="1063"/>
      <c r="AT114" s="1064"/>
      <c r="AU114" s="1000"/>
      <c r="AV114" s="1001"/>
      <c r="AW114" s="1001"/>
      <c r="AX114" s="1001"/>
      <c r="AY114" s="1001"/>
      <c r="AZ114" s="1049" t="s">
        <v>446</v>
      </c>
      <c r="BA114" s="1050"/>
      <c r="BB114" s="1050"/>
      <c r="BC114" s="1050"/>
      <c r="BD114" s="1050"/>
      <c r="BE114" s="1050"/>
      <c r="BF114" s="1050"/>
      <c r="BG114" s="1050"/>
      <c r="BH114" s="1050"/>
      <c r="BI114" s="1050"/>
      <c r="BJ114" s="1050"/>
      <c r="BK114" s="1050"/>
      <c r="BL114" s="1050"/>
      <c r="BM114" s="1050"/>
      <c r="BN114" s="1050"/>
      <c r="BO114" s="1050"/>
      <c r="BP114" s="1051"/>
      <c r="BQ114" s="1019">
        <v>265280</v>
      </c>
      <c r="BR114" s="1020"/>
      <c r="BS114" s="1020"/>
      <c r="BT114" s="1020"/>
      <c r="BU114" s="1020"/>
      <c r="BV114" s="1020">
        <v>255083</v>
      </c>
      <c r="BW114" s="1020"/>
      <c r="BX114" s="1020"/>
      <c r="BY114" s="1020"/>
      <c r="BZ114" s="1020"/>
      <c r="CA114" s="1020">
        <v>233572</v>
      </c>
      <c r="CB114" s="1020"/>
      <c r="CC114" s="1020"/>
      <c r="CD114" s="1020"/>
      <c r="CE114" s="1020"/>
      <c r="CF114" s="1014">
        <v>58</v>
      </c>
      <c r="CG114" s="1015"/>
      <c r="CH114" s="1015"/>
      <c r="CI114" s="1015"/>
      <c r="CJ114" s="1015"/>
      <c r="CK114" s="1045"/>
      <c r="CL114" s="1046"/>
      <c r="CM114" s="1016" t="s">
        <v>447</v>
      </c>
      <c r="CN114" s="1017"/>
      <c r="CO114" s="1017"/>
      <c r="CP114" s="1017"/>
      <c r="CQ114" s="1017"/>
      <c r="CR114" s="1017"/>
      <c r="CS114" s="1017"/>
      <c r="CT114" s="1017"/>
      <c r="CU114" s="1017"/>
      <c r="CV114" s="1017"/>
      <c r="CW114" s="1017"/>
      <c r="CX114" s="1017"/>
      <c r="CY114" s="1017"/>
      <c r="CZ114" s="1017"/>
      <c r="DA114" s="1017"/>
      <c r="DB114" s="1017"/>
      <c r="DC114" s="1017"/>
      <c r="DD114" s="1017"/>
      <c r="DE114" s="1017"/>
      <c r="DF114" s="1018"/>
      <c r="DG114" s="1058" t="s">
        <v>233</v>
      </c>
      <c r="DH114" s="1059"/>
      <c r="DI114" s="1059"/>
      <c r="DJ114" s="1059"/>
      <c r="DK114" s="1060"/>
      <c r="DL114" s="1061" t="s">
        <v>233</v>
      </c>
      <c r="DM114" s="1059"/>
      <c r="DN114" s="1059"/>
      <c r="DO114" s="1059"/>
      <c r="DP114" s="1060"/>
      <c r="DQ114" s="1061" t="s">
        <v>233</v>
      </c>
      <c r="DR114" s="1059"/>
      <c r="DS114" s="1059"/>
      <c r="DT114" s="1059"/>
      <c r="DU114" s="1060"/>
      <c r="DV114" s="1062" t="s">
        <v>233</v>
      </c>
      <c r="DW114" s="1063"/>
      <c r="DX114" s="1063"/>
      <c r="DY114" s="1063"/>
      <c r="DZ114" s="1064"/>
    </row>
    <row r="115" spans="1:130" s="247" customFormat="1" ht="26.25" customHeight="1">
      <c r="A115" s="1054"/>
      <c r="B115" s="1055"/>
      <c r="C115" s="1050" t="s">
        <v>448</v>
      </c>
      <c r="D115" s="1050"/>
      <c r="E115" s="1050"/>
      <c r="F115" s="1050"/>
      <c r="G115" s="1050"/>
      <c r="H115" s="1050"/>
      <c r="I115" s="1050"/>
      <c r="J115" s="1050"/>
      <c r="K115" s="1050"/>
      <c r="L115" s="1050"/>
      <c r="M115" s="1050"/>
      <c r="N115" s="1050"/>
      <c r="O115" s="1050"/>
      <c r="P115" s="1050"/>
      <c r="Q115" s="1050"/>
      <c r="R115" s="1050"/>
      <c r="S115" s="1050"/>
      <c r="T115" s="1050"/>
      <c r="U115" s="1050"/>
      <c r="V115" s="1050"/>
      <c r="W115" s="1050"/>
      <c r="X115" s="1050"/>
      <c r="Y115" s="1050"/>
      <c r="Z115" s="1051"/>
      <c r="AA115" s="1033" t="s">
        <v>233</v>
      </c>
      <c r="AB115" s="1034"/>
      <c r="AC115" s="1034"/>
      <c r="AD115" s="1034"/>
      <c r="AE115" s="1035"/>
      <c r="AF115" s="1036" t="s">
        <v>233</v>
      </c>
      <c r="AG115" s="1034"/>
      <c r="AH115" s="1034"/>
      <c r="AI115" s="1034"/>
      <c r="AJ115" s="1035"/>
      <c r="AK115" s="1036" t="s">
        <v>233</v>
      </c>
      <c r="AL115" s="1034"/>
      <c r="AM115" s="1034"/>
      <c r="AN115" s="1034"/>
      <c r="AO115" s="1035"/>
      <c r="AP115" s="1037" t="s">
        <v>233</v>
      </c>
      <c r="AQ115" s="1038"/>
      <c r="AR115" s="1038"/>
      <c r="AS115" s="1038"/>
      <c r="AT115" s="1039"/>
      <c r="AU115" s="1000"/>
      <c r="AV115" s="1001"/>
      <c r="AW115" s="1001"/>
      <c r="AX115" s="1001"/>
      <c r="AY115" s="1001"/>
      <c r="AZ115" s="1049" t="s">
        <v>449</v>
      </c>
      <c r="BA115" s="1050"/>
      <c r="BB115" s="1050"/>
      <c r="BC115" s="1050"/>
      <c r="BD115" s="1050"/>
      <c r="BE115" s="1050"/>
      <c r="BF115" s="1050"/>
      <c r="BG115" s="1050"/>
      <c r="BH115" s="1050"/>
      <c r="BI115" s="1050"/>
      <c r="BJ115" s="1050"/>
      <c r="BK115" s="1050"/>
      <c r="BL115" s="1050"/>
      <c r="BM115" s="1050"/>
      <c r="BN115" s="1050"/>
      <c r="BO115" s="1050"/>
      <c r="BP115" s="1051"/>
      <c r="BQ115" s="1019" t="s">
        <v>233</v>
      </c>
      <c r="BR115" s="1020"/>
      <c r="BS115" s="1020"/>
      <c r="BT115" s="1020"/>
      <c r="BU115" s="1020"/>
      <c r="BV115" s="1020" t="s">
        <v>233</v>
      </c>
      <c r="BW115" s="1020"/>
      <c r="BX115" s="1020"/>
      <c r="BY115" s="1020"/>
      <c r="BZ115" s="1020"/>
      <c r="CA115" s="1020" t="s">
        <v>233</v>
      </c>
      <c r="CB115" s="1020"/>
      <c r="CC115" s="1020"/>
      <c r="CD115" s="1020"/>
      <c r="CE115" s="1020"/>
      <c r="CF115" s="1014" t="s">
        <v>233</v>
      </c>
      <c r="CG115" s="1015"/>
      <c r="CH115" s="1015"/>
      <c r="CI115" s="1015"/>
      <c r="CJ115" s="1015"/>
      <c r="CK115" s="1045"/>
      <c r="CL115" s="1046"/>
      <c r="CM115" s="1049" t="s">
        <v>450</v>
      </c>
      <c r="CN115" s="1070"/>
      <c r="CO115" s="1070"/>
      <c r="CP115" s="1070"/>
      <c r="CQ115" s="1070"/>
      <c r="CR115" s="1070"/>
      <c r="CS115" s="1070"/>
      <c r="CT115" s="1070"/>
      <c r="CU115" s="1070"/>
      <c r="CV115" s="1070"/>
      <c r="CW115" s="1070"/>
      <c r="CX115" s="1070"/>
      <c r="CY115" s="1070"/>
      <c r="CZ115" s="1070"/>
      <c r="DA115" s="1070"/>
      <c r="DB115" s="1070"/>
      <c r="DC115" s="1070"/>
      <c r="DD115" s="1070"/>
      <c r="DE115" s="1070"/>
      <c r="DF115" s="1051"/>
      <c r="DG115" s="1058" t="s">
        <v>233</v>
      </c>
      <c r="DH115" s="1059"/>
      <c r="DI115" s="1059"/>
      <c r="DJ115" s="1059"/>
      <c r="DK115" s="1060"/>
      <c r="DL115" s="1061" t="s">
        <v>233</v>
      </c>
      <c r="DM115" s="1059"/>
      <c r="DN115" s="1059"/>
      <c r="DO115" s="1059"/>
      <c r="DP115" s="1060"/>
      <c r="DQ115" s="1061" t="s">
        <v>233</v>
      </c>
      <c r="DR115" s="1059"/>
      <c r="DS115" s="1059"/>
      <c r="DT115" s="1059"/>
      <c r="DU115" s="1060"/>
      <c r="DV115" s="1062" t="s">
        <v>233</v>
      </c>
      <c r="DW115" s="1063"/>
      <c r="DX115" s="1063"/>
      <c r="DY115" s="1063"/>
      <c r="DZ115" s="1064"/>
    </row>
    <row r="116" spans="1:130" s="247" customFormat="1" ht="26.25" customHeight="1">
      <c r="A116" s="1056"/>
      <c r="B116" s="1057"/>
      <c r="C116" s="1065" t="s">
        <v>451</v>
      </c>
      <c r="D116" s="1065"/>
      <c r="E116" s="1065"/>
      <c r="F116" s="1065"/>
      <c r="G116" s="1065"/>
      <c r="H116" s="1065"/>
      <c r="I116" s="1065"/>
      <c r="J116" s="1065"/>
      <c r="K116" s="1065"/>
      <c r="L116" s="1065"/>
      <c r="M116" s="1065"/>
      <c r="N116" s="1065"/>
      <c r="O116" s="1065"/>
      <c r="P116" s="1065"/>
      <c r="Q116" s="1065"/>
      <c r="R116" s="1065"/>
      <c r="S116" s="1065"/>
      <c r="T116" s="1065"/>
      <c r="U116" s="1065"/>
      <c r="V116" s="1065"/>
      <c r="W116" s="1065"/>
      <c r="X116" s="1065"/>
      <c r="Y116" s="1065"/>
      <c r="Z116" s="1066"/>
      <c r="AA116" s="1058" t="s">
        <v>233</v>
      </c>
      <c r="AB116" s="1059"/>
      <c r="AC116" s="1059"/>
      <c r="AD116" s="1059"/>
      <c r="AE116" s="1060"/>
      <c r="AF116" s="1061" t="s">
        <v>233</v>
      </c>
      <c r="AG116" s="1059"/>
      <c r="AH116" s="1059"/>
      <c r="AI116" s="1059"/>
      <c r="AJ116" s="1060"/>
      <c r="AK116" s="1061" t="s">
        <v>233</v>
      </c>
      <c r="AL116" s="1059"/>
      <c r="AM116" s="1059"/>
      <c r="AN116" s="1059"/>
      <c r="AO116" s="1060"/>
      <c r="AP116" s="1062" t="s">
        <v>233</v>
      </c>
      <c r="AQ116" s="1063"/>
      <c r="AR116" s="1063"/>
      <c r="AS116" s="1063"/>
      <c r="AT116" s="1064"/>
      <c r="AU116" s="1000"/>
      <c r="AV116" s="1001"/>
      <c r="AW116" s="1001"/>
      <c r="AX116" s="1001"/>
      <c r="AY116" s="1001"/>
      <c r="AZ116" s="1067" t="s">
        <v>452</v>
      </c>
      <c r="BA116" s="1068"/>
      <c r="BB116" s="1068"/>
      <c r="BC116" s="1068"/>
      <c r="BD116" s="1068"/>
      <c r="BE116" s="1068"/>
      <c r="BF116" s="1068"/>
      <c r="BG116" s="1068"/>
      <c r="BH116" s="1068"/>
      <c r="BI116" s="1068"/>
      <c r="BJ116" s="1068"/>
      <c r="BK116" s="1068"/>
      <c r="BL116" s="1068"/>
      <c r="BM116" s="1068"/>
      <c r="BN116" s="1068"/>
      <c r="BO116" s="1068"/>
      <c r="BP116" s="1069"/>
      <c r="BQ116" s="1019" t="s">
        <v>233</v>
      </c>
      <c r="BR116" s="1020"/>
      <c r="BS116" s="1020"/>
      <c r="BT116" s="1020"/>
      <c r="BU116" s="1020"/>
      <c r="BV116" s="1020" t="s">
        <v>233</v>
      </c>
      <c r="BW116" s="1020"/>
      <c r="BX116" s="1020"/>
      <c r="BY116" s="1020"/>
      <c r="BZ116" s="1020"/>
      <c r="CA116" s="1020" t="s">
        <v>233</v>
      </c>
      <c r="CB116" s="1020"/>
      <c r="CC116" s="1020"/>
      <c r="CD116" s="1020"/>
      <c r="CE116" s="1020"/>
      <c r="CF116" s="1014" t="s">
        <v>233</v>
      </c>
      <c r="CG116" s="1015"/>
      <c r="CH116" s="1015"/>
      <c r="CI116" s="1015"/>
      <c r="CJ116" s="1015"/>
      <c r="CK116" s="1045"/>
      <c r="CL116" s="1046"/>
      <c r="CM116" s="1016" t="s">
        <v>453</v>
      </c>
      <c r="CN116" s="1017"/>
      <c r="CO116" s="1017"/>
      <c r="CP116" s="1017"/>
      <c r="CQ116" s="1017"/>
      <c r="CR116" s="1017"/>
      <c r="CS116" s="1017"/>
      <c r="CT116" s="1017"/>
      <c r="CU116" s="1017"/>
      <c r="CV116" s="1017"/>
      <c r="CW116" s="1017"/>
      <c r="CX116" s="1017"/>
      <c r="CY116" s="1017"/>
      <c r="CZ116" s="1017"/>
      <c r="DA116" s="1017"/>
      <c r="DB116" s="1017"/>
      <c r="DC116" s="1017"/>
      <c r="DD116" s="1017"/>
      <c r="DE116" s="1017"/>
      <c r="DF116" s="1018"/>
      <c r="DG116" s="1058" t="s">
        <v>233</v>
      </c>
      <c r="DH116" s="1059"/>
      <c r="DI116" s="1059"/>
      <c r="DJ116" s="1059"/>
      <c r="DK116" s="1060"/>
      <c r="DL116" s="1061" t="s">
        <v>233</v>
      </c>
      <c r="DM116" s="1059"/>
      <c r="DN116" s="1059"/>
      <c r="DO116" s="1059"/>
      <c r="DP116" s="1060"/>
      <c r="DQ116" s="1061" t="s">
        <v>233</v>
      </c>
      <c r="DR116" s="1059"/>
      <c r="DS116" s="1059"/>
      <c r="DT116" s="1059"/>
      <c r="DU116" s="1060"/>
      <c r="DV116" s="1062" t="s">
        <v>233</v>
      </c>
      <c r="DW116" s="1063"/>
      <c r="DX116" s="1063"/>
      <c r="DY116" s="1063"/>
      <c r="DZ116" s="1064"/>
    </row>
    <row r="117" spans="1:130" s="247" customFormat="1" ht="26.25" customHeight="1">
      <c r="A117" s="1004" t="s">
        <v>187</v>
      </c>
      <c r="B117" s="985"/>
      <c r="C117" s="985"/>
      <c r="D117" s="985"/>
      <c r="E117" s="985"/>
      <c r="F117" s="985"/>
      <c r="G117" s="985"/>
      <c r="H117" s="985"/>
      <c r="I117" s="985"/>
      <c r="J117" s="985"/>
      <c r="K117" s="985"/>
      <c r="L117" s="985"/>
      <c r="M117" s="985"/>
      <c r="N117" s="985"/>
      <c r="O117" s="985"/>
      <c r="P117" s="985"/>
      <c r="Q117" s="985"/>
      <c r="R117" s="985"/>
      <c r="S117" s="985"/>
      <c r="T117" s="985"/>
      <c r="U117" s="985"/>
      <c r="V117" s="985"/>
      <c r="W117" s="985"/>
      <c r="X117" s="985"/>
      <c r="Y117" s="1075" t="s">
        <v>454</v>
      </c>
      <c r="Z117" s="986"/>
      <c r="AA117" s="1076">
        <v>108274</v>
      </c>
      <c r="AB117" s="1077"/>
      <c r="AC117" s="1077"/>
      <c r="AD117" s="1077"/>
      <c r="AE117" s="1078"/>
      <c r="AF117" s="1079">
        <v>122203</v>
      </c>
      <c r="AG117" s="1077"/>
      <c r="AH117" s="1077"/>
      <c r="AI117" s="1077"/>
      <c r="AJ117" s="1078"/>
      <c r="AK117" s="1079">
        <v>129996</v>
      </c>
      <c r="AL117" s="1077"/>
      <c r="AM117" s="1077"/>
      <c r="AN117" s="1077"/>
      <c r="AO117" s="1078"/>
      <c r="AP117" s="1080"/>
      <c r="AQ117" s="1081"/>
      <c r="AR117" s="1081"/>
      <c r="AS117" s="1081"/>
      <c r="AT117" s="1082"/>
      <c r="AU117" s="1000"/>
      <c r="AV117" s="1001"/>
      <c r="AW117" s="1001"/>
      <c r="AX117" s="1001"/>
      <c r="AY117" s="1001"/>
      <c r="AZ117" s="1067" t="s">
        <v>455</v>
      </c>
      <c r="BA117" s="1068"/>
      <c r="BB117" s="1068"/>
      <c r="BC117" s="1068"/>
      <c r="BD117" s="1068"/>
      <c r="BE117" s="1068"/>
      <c r="BF117" s="1068"/>
      <c r="BG117" s="1068"/>
      <c r="BH117" s="1068"/>
      <c r="BI117" s="1068"/>
      <c r="BJ117" s="1068"/>
      <c r="BK117" s="1068"/>
      <c r="BL117" s="1068"/>
      <c r="BM117" s="1068"/>
      <c r="BN117" s="1068"/>
      <c r="BO117" s="1068"/>
      <c r="BP117" s="1069"/>
      <c r="BQ117" s="1019" t="s">
        <v>233</v>
      </c>
      <c r="BR117" s="1020"/>
      <c r="BS117" s="1020"/>
      <c r="BT117" s="1020"/>
      <c r="BU117" s="1020"/>
      <c r="BV117" s="1020" t="s">
        <v>233</v>
      </c>
      <c r="BW117" s="1020"/>
      <c r="BX117" s="1020"/>
      <c r="BY117" s="1020"/>
      <c r="BZ117" s="1020"/>
      <c r="CA117" s="1020" t="s">
        <v>233</v>
      </c>
      <c r="CB117" s="1020"/>
      <c r="CC117" s="1020"/>
      <c r="CD117" s="1020"/>
      <c r="CE117" s="1020"/>
      <c r="CF117" s="1014" t="s">
        <v>233</v>
      </c>
      <c r="CG117" s="1015"/>
      <c r="CH117" s="1015"/>
      <c r="CI117" s="1015"/>
      <c r="CJ117" s="1015"/>
      <c r="CK117" s="1045"/>
      <c r="CL117" s="1046"/>
      <c r="CM117" s="1016" t="s">
        <v>456</v>
      </c>
      <c r="CN117" s="1017"/>
      <c r="CO117" s="1017"/>
      <c r="CP117" s="1017"/>
      <c r="CQ117" s="1017"/>
      <c r="CR117" s="1017"/>
      <c r="CS117" s="1017"/>
      <c r="CT117" s="1017"/>
      <c r="CU117" s="1017"/>
      <c r="CV117" s="1017"/>
      <c r="CW117" s="1017"/>
      <c r="CX117" s="1017"/>
      <c r="CY117" s="1017"/>
      <c r="CZ117" s="1017"/>
      <c r="DA117" s="1017"/>
      <c r="DB117" s="1017"/>
      <c r="DC117" s="1017"/>
      <c r="DD117" s="1017"/>
      <c r="DE117" s="1017"/>
      <c r="DF117" s="1018"/>
      <c r="DG117" s="1058" t="s">
        <v>233</v>
      </c>
      <c r="DH117" s="1059"/>
      <c r="DI117" s="1059"/>
      <c r="DJ117" s="1059"/>
      <c r="DK117" s="1060"/>
      <c r="DL117" s="1061" t="s">
        <v>233</v>
      </c>
      <c r="DM117" s="1059"/>
      <c r="DN117" s="1059"/>
      <c r="DO117" s="1059"/>
      <c r="DP117" s="1060"/>
      <c r="DQ117" s="1061" t="s">
        <v>233</v>
      </c>
      <c r="DR117" s="1059"/>
      <c r="DS117" s="1059"/>
      <c r="DT117" s="1059"/>
      <c r="DU117" s="1060"/>
      <c r="DV117" s="1062" t="s">
        <v>233</v>
      </c>
      <c r="DW117" s="1063"/>
      <c r="DX117" s="1063"/>
      <c r="DY117" s="1063"/>
      <c r="DZ117" s="1064"/>
    </row>
    <row r="118" spans="1:130" s="247" customFormat="1" ht="26.25" customHeight="1">
      <c r="A118" s="1004" t="s">
        <v>430</v>
      </c>
      <c r="B118" s="985"/>
      <c r="C118" s="985"/>
      <c r="D118" s="985"/>
      <c r="E118" s="985"/>
      <c r="F118" s="985"/>
      <c r="G118" s="985"/>
      <c r="H118" s="985"/>
      <c r="I118" s="985"/>
      <c r="J118" s="985"/>
      <c r="K118" s="985"/>
      <c r="L118" s="985"/>
      <c r="M118" s="985"/>
      <c r="N118" s="985"/>
      <c r="O118" s="985"/>
      <c r="P118" s="985"/>
      <c r="Q118" s="985"/>
      <c r="R118" s="985"/>
      <c r="S118" s="985"/>
      <c r="T118" s="985"/>
      <c r="U118" s="985"/>
      <c r="V118" s="985"/>
      <c r="W118" s="985"/>
      <c r="X118" s="985"/>
      <c r="Y118" s="985"/>
      <c r="Z118" s="986"/>
      <c r="AA118" s="984" t="s">
        <v>428</v>
      </c>
      <c r="AB118" s="985"/>
      <c r="AC118" s="985"/>
      <c r="AD118" s="985"/>
      <c r="AE118" s="986"/>
      <c r="AF118" s="984" t="s">
        <v>306</v>
      </c>
      <c r="AG118" s="985"/>
      <c r="AH118" s="985"/>
      <c r="AI118" s="985"/>
      <c r="AJ118" s="986"/>
      <c r="AK118" s="984" t="s">
        <v>305</v>
      </c>
      <c r="AL118" s="985"/>
      <c r="AM118" s="985"/>
      <c r="AN118" s="985"/>
      <c r="AO118" s="986"/>
      <c r="AP118" s="1071" t="s">
        <v>429</v>
      </c>
      <c r="AQ118" s="1072"/>
      <c r="AR118" s="1072"/>
      <c r="AS118" s="1072"/>
      <c r="AT118" s="1073"/>
      <c r="AU118" s="1000"/>
      <c r="AV118" s="1001"/>
      <c r="AW118" s="1001"/>
      <c r="AX118" s="1001"/>
      <c r="AY118" s="1001"/>
      <c r="AZ118" s="1074" t="s">
        <v>457</v>
      </c>
      <c r="BA118" s="1065"/>
      <c r="BB118" s="1065"/>
      <c r="BC118" s="1065"/>
      <c r="BD118" s="1065"/>
      <c r="BE118" s="1065"/>
      <c r="BF118" s="1065"/>
      <c r="BG118" s="1065"/>
      <c r="BH118" s="1065"/>
      <c r="BI118" s="1065"/>
      <c r="BJ118" s="1065"/>
      <c r="BK118" s="1065"/>
      <c r="BL118" s="1065"/>
      <c r="BM118" s="1065"/>
      <c r="BN118" s="1065"/>
      <c r="BO118" s="1065"/>
      <c r="BP118" s="1066"/>
      <c r="BQ118" s="1097" t="s">
        <v>233</v>
      </c>
      <c r="BR118" s="1098"/>
      <c r="BS118" s="1098"/>
      <c r="BT118" s="1098"/>
      <c r="BU118" s="1098"/>
      <c r="BV118" s="1098" t="s">
        <v>233</v>
      </c>
      <c r="BW118" s="1098"/>
      <c r="BX118" s="1098"/>
      <c r="BY118" s="1098"/>
      <c r="BZ118" s="1098"/>
      <c r="CA118" s="1098" t="s">
        <v>233</v>
      </c>
      <c r="CB118" s="1098"/>
      <c r="CC118" s="1098"/>
      <c r="CD118" s="1098"/>
      <c r="CE118" s="1098"/>
      <c r="CF118" s="1014" t="s">
        <v>233</v>
      </c>
      <c r="CG118" s="1015"/>
      <c r="CH118" s="1015"/>
      <c r="CI118" s="1015"/>
      <c r="CJ118" s="1015"/>
      <c r="CK118" s="1045"/>
      <c r="CL118" s="1046"/>
      <c r="CM118" s="1016" t="s">
        <v>458</v>
      </c>
      <c r="CN118" s="1017"/>
      <c r="CO118" s="1017"/>
      <c r="CP118" s="1017"/>
      <c r="CQ118" s="1017"/>
      <c r="CR118" s="1017"/>
      <c r="CS118" s="1017"/>
      <c r="CT118" s="1017"/>
      <c r="CU118" s="1017"/>
      <c r="CV118" s="1017"/>
      <c r="CW118" s="1017"/>
      <c r="CX118" s="1017"/>
      <c r="CY118" s="1017"/>
      <c r="CZ118" s="1017"/>
      <c r="DA118" s="1017"/>
      <c r="DB118" s="1017"/>
      <c r="DC118" s="1017"/>
      <c r="DD118" s="1017"/>
      <c r="DE118" s="1017"/>
      <c r="DF118" s="1018"/>
      <c r="DG118" s="1058" t="s">
        <v>233</v>
      </c>
      <c r="DH118" s="1059"/>
      <c r="DI118" s="1059"/>
      <c r="DJ118" s="1059"/>
      <c r="DK118" s="1060"/>
      <c r="DL118" s="1061" t="s">
        <v>233</v>
      </c>
      <c r="DM118" s="1059"/>
      <c r="DN118" s="1059"/>
      <c r="DO118" s="1059"/>
      <c r="DP118" s="1060"/>
      <c r="DQ118" s="1061" t="s">
        <v>233</v>
      </c>
      <c r="DR118" s="1059"/>
      <c r="DS118" s="1059"/>
      <c r="DT118" s="1059"/>
      <c r="DU118" s="1060"/>
      <c r="DV118" s="1062" t="s">
        <v>233</v>
      </c>
      <c r="DW118" s="1063"/>
      <c r="DX118" s="1063"/>
      <c r="DY118" s="1063"/>
      <c r="DZ118" s="1064"/>
    </row>
    <row r="119" spans="1:130" s="247" customFormat="1" ht="26.25" customHeight="1">
      <c r="A119" s="1158" t="s">
        <v>433</v>
      </c>
      <c r="B119" s="1044"/>
      <c r="C119" s="1023" t="s">
        <v>434</v>
      </c>
      <c r="D119" s="1024"/>
      <c r="E119" s="1024"/>
      <c r="F119" s="1024"/>
      <c r="G119" s="1024"/>
      <c r="H119" s="1024"/>
      <c r="I119" s="1024"/>
      <c r="J119" s="1024"/>
      <c r="K119" s="1024"/>
      <c r="L119" s="1024"/>
      <c r="M119" s="1024"/>
      <c r="N119" s="1024"/>
      <c r="O119" s="1024"/>
      <c r="P119" s="1024"/>
      <c r="Q119" s="1024"/>
      <c r="R119" s="1024"/>
      <c r="S119" s="1024"/>
      <c r="T119" s="1024"/>
      <c r="U119" s="1024"/>
      <c r="V119" s="1024"/>
      <c r="W119" s="1024"/>
      <c r="X119" s="1024"/>
      <c r="Y119" s="1024"/>
      <c r="Z119" s="1025"/>
      <c r="AA119" s="991" t="s">
        <v>233</v>
      </c>
      <c r="AB119" s="992"/>
      <c r="AC119" s="992"/>
      <c r="AD119" s="992"/>
      <c r="AE119" s="993"/>
      <c r="AF119" s="994" t="s">
        <v>233</v>
      </c>
      <c r="AG119" s="992"/>
      <c r="AH119" s="992"/>
      <c r="AI119" s="992"/>
      <c r="AJ119" s="993"/>
      <c r="AK119" s="994" t="s">
        <v>233</v>
      </c>
      <c r="AL119" s="992"/>
      <c r="AM119" s="992"/>
      <c r="AN119" s="992"/>
      <c r="AO119" s="993"/>
      <c r="AP119" s="995" t="s">
        <v>233</v>
      </c>
      <c r="AQ119" s="996"/>
      <c r="AR119" s="996"/>
      <c r="AS119" s="996"/>
      <c r="AT119" s="997"/>
      <c r="AU119" s="1002"/>
      <c r="AV119" s="1003"/>
      <c r="AW119" s="1003"/>
      <c r="AX119" s="1003"/>
      <c r="AY119" s="1003"/>
      <c r="AZ119" s="278" t="s">
        <v>187</v>
      </c>
      <c r="BA119" s="278"/>
      <c r="BB119" s="278"/>
      <c r="BC119" s="278"/>
      <c r="BD119" s="278"/>
      <c r="BE119" s="278"/>
      <c r="BF119" s="278"/>
      <c r="BG119" s="278"/>
      <c r="BH119" s="278"/>
      <c r="BI119" s="278"/>
      <c r="BJ119" s="278"/>
      <c r="BK119" s="278"/>
      <c r="BL119" s="278"/>
      <c r="BM119" s="278"/>
      <c r="BN119" s="278"/>
      <c r="BO119" s="1075" t="s">
        <v>459</v>
      </c>
      <c r="BP119" s="1106"/>
      <c r="BQ119" s="1097">
        <v>1608384</v>
      </c>
      <c r="BR119" s="1098"/>
      <c r="BS119" s="1098"/>
      <c r="BT119" s="1098"/>
      <c r="BU119" s="1098"/>
      <c r="BV119" s="1098">
        <v>1806419</v>
      </c>
      <c r="BW119" s="1098"/>
      <c r="BX119" s="1098"/>
      <c r="BY119" s="1098"/>
      <c r="BZ119" s="1098"/>
      <c r="CA119" s="1098">
        <v>1857767</v>
      </c>
      <c r="CB119" s="1098"/>
      <c r="CC119" s="1098"/>
      <c r="CD119" s="1098"/>
      <c r="CE119" s="1098"/>
      <c r="CF119" s="1099"/>
      <c r="CG119" s="1100"/>
      <c r="CH119" s="1100"/>
      <c r="CI119" s="1100"/>
      <c r="CJ119" s="1101"/>
      <c r="CK119" s="1047"/>
      <c r="CL119" s="1048"/>
      <c r="CM119" s="1102" t="s">
        <v>460</v>
      </c>
      <c r="CN119" s="1103"/>
      <c r="CO119" s="1103"/>
      <c r="CP119" s="1103"/>
      <c r="CQ119" s="1103"/>
      <c r="CR119" s="1103"/>
      <c r="CS119" s="1103"/>
      <c r="CT119" s="1103"/>
      <c r="CU119" s="1103"/>
      <c r="CV119" s="1103"/>
      <c r="CW119" s="1103"/>
      <c r="CX119" s="1103"/>
      <c r="CY119" s="1103"/>
      <c r="CZ119" s="1103"/>
      <c r="DA119" s="1103"/>
      <c r="DB119" s="1103"/>
      <c r="DC119" s="1103"/>
      <c r="DD119" s="1103"/>
      <c r="DE119" s="1103"/>
      <c r="DF119" s="1104"/>
      <c r="DG119" s="1105" t="s">
        <v>233</v>
      </c>
      <c r="DH119" s="1084"/>
      <c r="DI119" s="1084"/>
      <c r="DJ119" s="1084"/>
      <c r="DK119" s="1085"/>
      <c r="DL119" s="1083" t="s">
        <v>233</v>
      </c>
      <c r="DM119" s="1084"/>
      <c r="DN119" s="1084"/>
      <c r="DO119" s="1084"/>
      <c r="DP119" s="1085"/>
      <c r="DQ119" s="1083" t="s">
        <v>233</v>
      </c>
      <c r="DR119" s="1084"/>
      <c r="DS119" s="1084"/>
      <c r="DT119" s="1084"/>
      <c r="DU119" s="1085"/>
      <c r="DV119" s="1086" t="s">
        <v>233</v>
      </c>
      <c r="DW119" s="1087"/>
      <c r="DX119" s="1087"/>
      <c r="DY119" s="1087"/>
      <c r="DZ119" s="1088"/>
    </row>
    <row r="120" spans="1:130" s="247" customFormat="1" ht="26.25" customHeight="1">
      <c r="A120" s="1159"/>
      <c r="B120" s="1046"/>
      <c r="C120" s="1016" t="s">
        <v>437</v>
      </c>
      <c r="D120" s="1017"/>
      <c r="E120" s="1017"/>
      <c r="F120" s="1017"/>
      <c r="G120" s="1017"/>
      <c r="H120" s="1017"/>
      <c r="I120" s="1017"/>
      <c r="J120" s="1017"/>
      <c r="K120" s="1017"/>
      <c r="L120" s="1017"/>
      <c r="M120" s="1017"/>
      <c r="N120" s="1017"/>
      <c r="O120" s="1017"/>
      <c r="P120" s="1017"/>
      <c r="Q120" s="1017"/>
      <c r="R120" s="1017"/>
      <c r="S120" s="1017"/>
      <c r="T120" s="1017"/>
      <c r="U120" s="1017"/>
      <c r="V120" s="1017"/>
      <c r="W120" s="1017"/>
      <c r="X120" s="1017"/>
      <c r="Y120" s="1017"/>
      <c r="Z120" s="1018"/>
      <c r="AA120" s="1058" t="s">
        <v>233</v>
      </c>
      <c r="AB120" s="1059"/>
      <c r="AC120" s="1059"/>
      <c r="AD120" s="1059"/>
      <c r="AE120" s="1060"/>
      <c r="AF120" s="1061" t="s">
        <v>233</v>
      </c>
      <c r="AG120" s="1059"/>
      <c r="AH120" s="1059"/>
      <c r="AI120" s="1059"/>
      <c r="AJ120" s="1060"/>
      <c r="AK120" s="1061" t="s">
        <v>233</v>
      </c>
      <c r="AL120" s="1059"/>
      <c r="AM120" s="1059"/>
      <c r="AN120" s="1059"/>
      <c r="AO120" s="1060"/>
      <c r="AP120" s="1062" t="s">
        <v>233</v>
      </c>
      <c r="AQ120" s="1063"/>
      <c r="AR120" s="1063"/>
      <c r="AS120" s="1063"/>
      <c r="AT120" s="1064"/>
      <c r="AU120" s="1089" t="s">
        <v>461</v>
      </c>
      <c r="AV120" s="1090"/>
      <c r="AW120" s="1090"/>
      <c r="AX120" s="1090"/>
      <c r="AY120" s="1091"/>
      <c r="AZ120" s="1040" t="s">
        <v>462</v>
      </c>
      <c r="BA120" s="989"/>
      <c r="BB120" s="989"/>
      <c r="BC120" s="989"/>
      <c r="BD120" s="989"/>
      <c r="BE120" s="989"/>
      <c r="BF120" s="989"/>
      <c r="BG120" s="989"/>
      <c r="BH120" s="989"/>
      <c r="BI120" s="989"/>
      <c r="BJ120" s="989"/>
      <c r="BK120" s="989"/>
      <c r="BL120" s="989"/>
      <c r="BM120" s="989"/>
      <c r="BN120" s="989"/>
      <c r="BO120" s="989"/>
      <c r="BP120" s="990"/>
      <c r="BQ120" s="1026">
        <v>1777092</v>
      </c>
      <c r="BR120" s="1027"/>
      <c r="BS120" s="1027"/>
      <c r="BT120" s="1027"/>
      <c r="BU120" s="1027"/>
      <c r="BV120" s="1027">
        <v>1885304</v>
      </c>
      <c r="BW120" s="1027"/>
      <c r="BX120" s="1027"/>
      <c r="BY120" s="1027"/>
      <c r="BZ120" s="1027"/>
      <c r="CA120" s="1027">
        <v>1603637</v>
      </c>
      <c r="CB120" s="1027"/>
      <c r="CC120" s="1027"/>
      <c r="CD120" s="1027"/>
      <c r="CE120" s="1027"/>
      <c r="CF120" s="1041">
        <v>398.4</v>
      </c>
      <c r="CG120" s="1042"/>
      <c r="CH120" s="1042"/>
      <c r="CI120" s="1042"/>
      <c r="CJ120" s="1042"/>
      <c r="CK120" s="1107" t="s">
        <v>463</v>
      </c>
      <c r="CL120" s="1108"/>
      <c r="CM120" s="1108"/>
      <c r="CN120" s="1108"/>
      <c r="CO120" s="1109"/>
      <c r="CP120" s="1115" t="s">
        <v>405</v>
      </c>
      <c r="CQ120" s="1116"/>
      <c r="CR120" s="1116"/>
      <c r="CS120" s="1116"/>
      <c r="CT120" s="1116"/>
      <c r="CU120" s="1116"/>
      <c r="CV120" s="1116"/>
      <c r="CW120" s="1116"/>
      <c r="CX120" s="1116"/>
      <c r="CY120" s="1116"/>
      <c r="CZ120" s="1116"/>
      <c r="DA120" s="1116"/>
      <c r="DB120" s="1116"/>
      <c r="DC120" s="1116"/>
      <c r="DD120" s="1116"/>
      <c r="DE120" s="1116"/>
      <c r="DF120" s="1117"/>
      <c r="DG120" s="1026" t="s">
        <v>233</v>
      </c>
      <c r="DH120" s="1027"/>
      <c r="DI120" s="1027"/>
      <c r="DJ120" s="1027"/>
      <c r="DK120" s="1027"/>
      <c r="DL120" s="1027">
        <v>101451</v>
      </c>
      <c r="DM120" s="1027"/>
      <c r="DN120" s="1027"/>
      <c r="DO120" s="1027"/>
      <c r="DP120" s="1027"/>
      <c r="DQ120" s="1027">
        <v>192367</v>
      </c>
      <c r="DR120" s="1027"/>
      <c r="DS120" s="1027"/>
      <c r="DT120" s="1027"/>
      <c r="DU120" s="1027"/>
      <c r="DV120" s="1028">
        <v>47.8</v>
      </c>
      <c r="DW120" s="1028"/>
      <c r="DX120" s="1028"/>
      <c r="DY120" s="1028"/>
      <c r="DZ120" s="1029"/>
    </row>
    <row r="121" spans="1:130" s="247" customFormat="1" ht="26.25" customHeight="1">
      <c r="A121" s="1159"/>
      <c r="B121" s="1046"/>
      <c r="C121" s="1067" t="s">
        <v>464</v>
      </c>
      <c r="D121" s="1068"/>
      <c r="E121" s="1068"/>
      <c r="F121" s="1068"/>
      <c r="G121" s="1068"/>
      <c r="H121" s="1068"/>
      <c r="I121" s="1068"/>
      <c r="J121" s="1068"/>
      <c r="K121" s="1068"/>
      <c r="L121" s="1068"/>
      <c r="M121" s="1068"/>
      <c r="N121" s="1068"/>
      <c r="O121" s="1068"/>
      <c r="P121" s="1068"/>
      <c r="Q121" s="1068"/>
      <c r="R121" s="1068"/>
      <c r="S121" s="1068"/>
      <c r="T121" s="1068"/>
      <c r="U121" s="1068"/>
      <c r="V121" s="1068"/>
      <c r="W121" s="1068"/>
      <c r="X121" s="1068"/>
      <c r="Y121" s="1068"/>
      <c r="Z121" s="1069"/>
      <c r="AA121" s="1058" t="s">
        <v>233</v>
      </c>
      <c r="AB121" s="1059"/>
      <c r="AC121" s="1059"/>
      <c r="AD121" s="1059"/>
      <c r="AE121" s="1060"/>
      <c r="AF121" s="1061" t="s">
        <v>233</v>
      </c>
      <c r="AG121" s="1059"/>
      <c r="AH121" s="1059"/>
      <c r="AI121" s="1059"/>
      <c r="AJ121" s="1060"/>
      <c r="AK121" s="1061" t="s">
        <v>233</v>
      </c>
      <c r="AL121" s="1059"/>
      <c r="AM121" s="1059"/>
      <c r="AN121" s="1059"/>
      <c r="AO121" s="1060"/>
      <c r="AP121" s="1062" t="s">
        <v>233</v>
      </c>
      <c r="AQ121" s="1063"/>
      <c r="AR121" s="1063"/>
      <c r="AS121" s="1063"/>
      <c r="AT121" s="1064"/>
      <c r="AU121" s="1092"/>
      <c r="AV121" s="1093"/>
      <c r="AW121" s="1093"/>
      <c r="AX121" s="1093"/>
      <c r="AY121" s="1094"/>
      <c r="AZ121" s="1049" t="s">
        <v>465</v>
      </c>
      <c r="BA121" s="1050"/>
      <c r="BB121" s="1050"/>
      <c r="BC121" s="1050"/>
      <c r="BD121" s="1050"/>
      <c r="BE121" s="1050"/>
      <c r="BF121" s="1050"/>
      <c r="BG121" s="1050"/>
      <c r="BH121" s="1050"/>
      <c r="BI121" s="1050"/>
      <c r="BJ121" s="1050"/>
      <c r="BK121" s="1050"/>
      <c r="BL121" s="1050"/>
      <c r="BM121" s="1050"/>
      <c r="BN121" s="1050"/>
      <c r="BO121" s="1050"/>
      <c r="BP121" s="1051"/>
      <c r="BQ121" s="1019" t="s">
        <v>233</v>
      </c>
      <c r="BR121" s="1020"/>
      <c r="BS121" s="1020"/>
      <c r="BT121" s="1020"/>
      <c r="BU121" s="1020"/>
      <c r="BV121" s="1020" t="s">
        <v>233</v>
      </c>
      <c r="BW121" s="1020"/>
      <c r="BX121" s="1020"/>
      <c r="BY121" s="1020"/>
      <c r="BZ121" s="1020"/>
      <c r="CA121" s="1020" t="s">
        <v>233</v>
      </c>
      <c r="CB121" s="1020"/>
      <c r="CC121" s="1020"/>
      <c r="CD121" s="1020"/>
      <c r="CE121" s="1020"/>
      <c r="CF121" s="1014" t="s">
        <v>233</v>
      </c>
      <c r="CG121" s="1015"/>
      <c r="CH121" s="1015"/>
      <c r="CI121" s="1015"/>
      <c r="CJ121" s="1015"/>
      <c r="CK121" s="1110"/>
      <c r="CL121" s="1111"/>
      <c r="CM121" s="1111"/>
      <c r="CN121" s="1111"/>
      <c r="CO121" s="1112"/>
      <c r="CP121" s="1120" t="s">
        <v>407</v>
      </c>
      <c r="CQ121" s="1121"/>
      <c r="CR121" s="1121"/>
      <c r="CS121" s="1121"/>
      <c r="CT121" s="1121"/>
      <c r="CU121" s="1121"/>
      <c r="CV121" s="1121"/>
      <c r="CW121" s="1121"/>
      <c r="CX121" s="1121"/>
      <c r="CY121" s="1121"/>
      <c r="CZ121" s="1121"/>
      <c r="DA121" s="1121"/>
      <c r="DB121" s="1121"/>
      <c r="DC121" s="1121"/>
      <c r="DD121" s="1121"/>
      <c r="DE121" s="1121"/>
      <c r="DF121" s="1122"/>
      <c r="DG121" s="1019" t="s">
        <v>233</v>
      </c>
      <c r="DH121" s="1020"/>
      <c r="DI121" s="1020"/>
      <c r="DJ121" s="1020"/>
      <c r="DK121" s="1020"/>
      <c r="DL121" s="1020">
        <v>86</v>
      </c>
      <c r="DM121" s="1020"/>
      <c r="DN121" s="1020"/>
      <c r="DO121" s="1020"/>
      <c r="DP121" s="1020"/>
      <c r="DQ121" s="1020">
        <v>70</v>
      </c>
      <c r="DR121" s="1020"/>
      <c r="DS121" s="1020"/>
      <c r="DT121" s="1020"/>
      <c r="DU121" s="1020"/>
      <c r="DV121" s="1021">
        <v>0</v>
      </c>
      <c r="DW121" s="1021"/>
      <c r="DX121" s="1021"/>
      <c r="DY121" s="1021"/>
      <c r="DZ121" s="1022"/>
    </row>
    <row r="122" spans="1:130" s="247" customFormat="1" ht="26.25" customHeight="1">
      <c r="A122" s="1159"/>
      <c r="B122" s="1046"/>
      <c r="C122" s="1016" t="s">
        <v>447</v>
      </c>
      <c r="D122" s="1017"/>
      <c r="E122" s="1017"/>
      <c r="F122" s="1017"/>
      <c r="G122" s="1017"/>
      <c r="H122" s="1017"/>
      <c r="I122" s="1017"/>
      <c r="J122" s="1017"/>
      <c r="K122" s="1017"/>
      <c r="L122" s="1017"/>
      <c r="M122" s="1017"/>
      <c r="N122" s="1017"/>
      <c r="O122" s="1017"/>
      <c r="P122" s="1017"/>
      <c r="Q122" s="1017"/>
      <c r="R122" s="1017"/>
      <c r="S122" s="1017"/>
      <c r="T122" s="1017"/>
      <c r="U122" s="1017"/>
      <c r="V122" s="1017"/>
      <c r="W122" s="1017"/>
      <c r="X122" s="1017"/>
      <c r="Y122" s="1017"/>
      <c r="Z122" s="1018"/>
      <c r="AA122" s="1058" t="s">
        <v>233</v>
      </c>
      <c r="AB122" s="1059"/>
      <c r="AC122" s="1059"/>
      <c r="AD122" s="1059"/>
      <c r="AE122" s="1060"/>
      <c r="AF122" s="1061" t="s">
        <v>233</v>
      </c>
      <c r="AG122" s="1059"/>
      <c r="AH122" s="1059"/>
      <c r="AI122" s="1059"/>
      <c r="AJ122" s="1060"/>
      <c r="AK122" s="1061" t="s">
        <v>233</v>
      </c>
      <c r="AL122" s="1059"/>
      <c r="AM122" s="1059"/>
      <c r="AN122" s="1059"/>
      <c r="AO122" s="1060"/>
      <c r="AP122" s="1062" t="s">
        <v>233</v>
      </c>
      <c r="AQ122" s="1063"/>
      <c r="AR122" s="1063"/>
      <c r="AS122" s="1063"/>
      <c r="AT122" s="1064"/>
      <c r="AU122" s="1092"/>
      <c r="AV122" s="1093"/>
      <c r="AW122" s="1093"/>
      <c r="AX122" s="1093"/>
      <c r="AY122" s="1094"/>
      <c r="AZ122" s="1074" t="s">
        <v>466</v>
      </c>
      <c r="BA122" s="1065"/>
      <c r="BB122" s="1065"/>
      <c r="BC122" s="1065"/>
      <c r="BD122" s="1065"/>
      <c r="BE122" s="1065"/>
      <c r="BF122" s="1065"/>
      <c r="BG122" s="1065"/>
      <c r="BH122" s="1065"/>
      <c r="BI122" s="1065"/>
      <c r="BJ122" s="1065"/>
      <c r="BK122" s="1065"/>
      <c r="BL122" s="1065"/>
      <c r="BM122" s="1065"/>
      <c r="BN122" s="1065"/>
      <c r="BO122" s="1065"/>
      <c r="BP122" s="1066"/>
      <c r="BQ122" s="1097">
        <v>1057873</v>
      </c>
      <c r="BR122" s="1098"/>
      <c r="BS122" s="1098"/>
      <c r="BT122" s="1098"/>
      <c r="BU122" s="1098"/>
      <c r="BV122" s="1098">
        <v>1120003</v>
      </c>
      <c r="BW122" s="1098"/>
      <c r="BX122" s="1098"/>
      <c r="BY122" s="1098"/>
      <c r="BZ122" s="1098"/>
      <c r="CA122" s="1098">
        <v>1079237</v>
      </c>
      <c r="CB122" s="1098"/>
      <c r="CC122" s="1098"/>
      <c r="CD122" s="1098"/>
      <c r="CE122" s="1098"/>
      <c r="CF122" s="1118">
        <v>268.10000000000002</v>
      </c>
      <c r="CG122" s="1119"/>
      <c r="CH122" s="1119"/>
      <c r="CI122" s="1119"/>
      <c r="CJ122" s="1119"/>
      <c r="CK122" s="1110"/>
      <c r="CL122" s="1111"/>
      <c r="CM122" s="1111"/>
      <c r="CN122" s="1111"/>
      <c r="CO122" s="1112"/>
      <c r="CP122" s="1120" t="s">
        <v>402</v>
      </c>
      <c r="CQ122" s="1121"/>
      <c r="CR122" s="1121"/>
      <c r="CS122" s="1121"/>
      <c r="CT122" s="1121"/>
      <c r="CU122" s="1121"/>
      <c r="CV122" s="1121"/>
      <c r="CW122" s="1121"/>
      <c r="CX122" s="1121"/>
      <c r="CY122" s="1121"/>
      <c r="CZ122" s="1121"/>
      <c r="DA122" s="1121"/>
      <c r="DB122" s="1121"/>
      <c r="DC122" s="1121"/>
      <c r="DD122" s="1121"/>
      <c r="DE122" s="1121"/>
      <c r="DF122" s="1122"/>
      <c r="DG122" s="1019" t="s">
        <v>233</v>
      </c>
      <c r="DH122" s="1020"/>
      <c r="DI122" s="1020"/>
      <c r="DJ122" s="1020"/>
      <c r="DK122" s="1020"/>
      <c r="DL122" s="1020" t="s">
        <v>233</v>
      </c>
      <c r="DM122" s="1020"/>
      <c r="DN122" s="1020"/>
      <c r="DO122" s="1020"/>
      <c r="DP122" s="1020"/>
      <c r="DQ122" s="1020" t="s">
        <v>233</v>
      </c>
      <c r="DR122" s="1020"/>
      <c r="DS122" s="1020"/>
      <c r="DT122" s="1020"/>
      <c r="DU122" s="1020"/>
      <c r="DV122" s="1021" t="s">
        <v>233</v>
      </c>
      <c r="DW122" s="1021"/>
      <c r="DX122" s="1021"/>
      <c r="DY122" s="1021"/>
      <c r="DZ122" s="1022"/>
    </row>
    <row r="123" spans="1:130" s="247" customFormat="1" ht="26.25" customHeight="1">
      <c r="A123" s="1159"/>
      <c r="B123" s="1046"/>
      <c r="C123" s="1016" t="s">
        <v>453</v>
      </c>
      <c r="D123" s="1017"/>
      <c r="E123" s="1017"/>
      <c r="F123" s="1017"/>
      <c r="G123" s="1017"/>
      <c r="H123" s="1017"/>
      <c r="I123" s="1017"/>
      <c r="J123" s="1017"/>
      <c r="K123" s="1017"/>
      <c r="L123" s="1017"/>
      <c r="M123" s="1017"/>
      <c r="N123" s="1017"/>
      <c r="O123" s="1017"/>
      <c r="P123" s="1017"/>
      <c r="Q123" s="1017"/>
      <c r="R123" s="1017"/>
      <c r="S123" s="1017"/>
      <c r="T123" s="1017"/>
      <c r="U123" s="1017"/>
      <c r="V123" s="1017"/>
      <c r="W123" s="1017"/>
      <c r="X123" s="1017"/>
      <c r="Y123" s="1017"/>
      <c r="Z123" s="1018"/>
      <c r="AA123" s="1058" t="s">
        <v>233</v>
      </c>
      <c r="AB123" s="1059"/>
      <c r="AC123" s="1059"/>
      <c r="AD123" s="1059"/>
      <c r="AE123" s="1060"/>
      <c r="AF123" s="1061" t="s">
        <v>233</v>
      </c>
      <c r="AG123" s="1059"/>
      <c r="AH123" s="1059"/>
      <c r="AI123" s="1059"/>
      <c r="AJ123" s="1060"/>
      <c r="AK123" s="1061" t="s">
        <v>233</v>
      </c>
      <c r="AL123" s="1059"/>
      <c r="AM123" s="1059"/>
      <c r="AN123" s="1059"/>
      <c r="AO123" s="1060"/>
      <c r="AP123" s="1062" t="s">
        <v>233</v>
      </c>
      <c r="AQ123" s="1063"/>
      <c r="AR123" s="1063"/>
      <c r="AS123" s="1063"/>
      <c r="AT123" s="1064"/>
      <c r="AU123" s="1095"/>
      <c r="AV123" s="1096"/>
      <c r="AW123" s="1096"/>
      <c r="AX123" s="1096"/>
      <c r="AY123" s="1096"/>
      <c r="AZ123" s="278" t="s">
        <v>187</v>
      </c>
      <c r="BA123" s="278"/>
      <c r="BB123" s="278"/>
      <c r="BC123" s="278"/>
      <c r="BD123" s="278"/>
      <c r="BE123" s="278"/>
      <c r="BF123" s="278"/>
      <c r="BG123" s="278"/>
      <c r="BH123" s="278"/>
      <c r="BI123" s="278"/>
      <c r="BJ123" s="278"/>
      <c r="BK123" s="278"/>
      <c r="BL123" s="278"/>
      <c r="BM123" s="278"/>
      <c r="BN123" s="278"/>
      <c r="BO123" s="1075" t="s">
        <v>467</v>
      </c>
      <c r="BP123" s="1106"/>
      <c r="BQ123" s="1165">
        <v>2834965</v>
      </c>
      <c r="BR123" s="1166"/>
      <c r="BS123" s="1166"/>
      <c r="BT123" s="1166"/>
      <c r="BU123" s="1166"/>
      <c r="BV123" s="1166">
        <v>3005307</v>
      </c>
      <c r="BW123" s="1166"/>
      <c r="BX123" s="1166"/>
      <c r="BY123" s="1166"/>
      <c r="BZ123" s="1166"/>
      <c r="CA123" s="1166">
        <v>2682874</v>
      </c>
      <c r="CB123" s="1166"/>
      <c r="CC123" s="1166"/>
      <c r="CD123" s="1166"/>
      <c r="CE123" s="1166"/>
      <c r="CF123" s="1099"/>
      <c r="CG123" s="1100"/>
      <c r="CH123" s="1100"/>
      <c r="CI123" s="1100"/>
      <c r="CJ123" s="1101"/>
      <c r="CK123" s="1110"/>
      <c r="CL123" s="1111"/>
      <c r="CM123" s="1111"/>
      <c r="CN123" s="1111"/>
      <c r="CO123" s="1112"/>
      <c r="CP123" s="1120" t="s">
        <v>404</v>
      </c>
      <c r="CQ123" s="1121"/>
      <c r="CR123" s="1121"/>
      <c r="CS123" s="1121"/>
      <c r="CT123" s="1121"/>
      <c r="CU123" s="1121"/>
      <c r="CV123" s="1121"/>
      <c r="CW123" s="1121"/>
      <c r="CX123" s="1121"/>
      <c r="CY123" s="1121"/>
      <c r="CZ123" s="1121"/>
      <c r="DA123" s="1121"/>
      <c r="DB123" s="1121"/>
      <c r="DC123" s="1121"/>
      <c r="DD123" s="1121"/>
      <c r="DE123" s="1121"/>
      <c r="DF123" s="1122"/>
      <c r="DG123" s="1058" t="s">
        <v>233</v>
      </c>
      <c r="DH123" s="1059"/>
      <c r="DI123" s="1059"/>
      <c r="DJ123" s="1059"/>
      <c r="DK123" s="1060"/>
      <c r="DL123" s="1061" t="s">
        <v>233</v>
      </c>
      <c r="DM123" s="1059"/>
      <c r="DN123" s="1059"/>
      <c r="DO123" s="1059"/>
      <c r="DP123" s="1060"/>
      <c r="DQ123" s="1061" t="s">
        <v>233</v>
      </c>
      <c r="DR123" s="1059"/>
      <c r="DS123" s="1059"/>
      <c r="DT123" s="1059"/>
      <c r="DU123" s="1060"/>
      <c r="DV123" s="1062" t="s">
        <v>233</v>
      </c>
      <c r="DW123" s="1063"/>
      <c r="DX123" s="1063"/>
      <c r="DY123" s="1063"/>
      <c r="DZ123" s="1064"/>
    </row>
    <row r="124" spans="1:130" s="247" customFormat="1" ht="26.25" customHeight="1" thickBot="1">
      <c r="A124" s="1159"/>
      <c r="B124" s="1046"/>
      <c r="C124" s="1016" t="s">
        <v>456</v>
      </c>
      <c r="D124" s="1017"/>
      <c r="E124" s="1017"/>
      <c r="F124" s="1017"/>
      <c r="G124" s="1017"/>
      <c r="H124" s="1017"/>
      <c r="I124" s="1017"/>
      <c r="J124" s="1017"/>
      <c r="K124" s="1017"/>
      <c r="L124" s="1017"/>
      <c r="M124" s="1017"/>
      <c r="N124" s="1017"/>
      <c r="O124" s="1017"/>
      <c r="P124" s="1017"/>
      <c r="Q124" s="1017"/>
      <c r="R124" s="1017"/>
      <c r="S124" s="1017"/>
      <c r="T124" s="1017"/>
      <c r="U124" s="1017"/>
      <c r="V124" s="1017"/>
      <c r="W124" s="1017"/>
      <c r="X124" s="1017"/>
      <c r="Y124" s="1017"/>
      <c r="Z124" s="1018"/>
      <c r="AA124" s="1058" t="s">
        <v>233</v>
      </c>
      <c r="AB124" s="1059"/>
      <c r="AC124" s="1059"/>
      <c r="AD124" s="1059"/>
      <c r="AE124" s="1060"/>
      <c r="AF124" s="1061" t="s">
        <v>233</v>
      </c>
      <c r="AG124" s="1059"/>
      <c r="AH124" s="1059"/>
      <c r="AI124" s="1059"/>
      <c r="AJ124" s="1060"/>
      <c r="AK124" s="1061" t="s">
        <v>233</v>
      </c>
      <c r="AL124" s="1059"/>
      <c r="AM124" s="1059"/>
      <c r="AN124" s="1059"/>
      <c r="AO124" s="1060"/>
      <c r="AP124" s="1062" t="s">
        <v>233</v>
      </c>
      <c r="AQ124" s="1063"/>
      <c r="AR124" s="1063"/>
      <c r="AS124" s="1063"/>
      <c r="AT124" s="1064"/>
      <c r="AU124" s="1161" t="s">
        <v>468</v>
      </c>
      <c r="AV124" s="1162"/>
      <c r="AW124" s="1162"/>
      <c r="AX124" s="1162"/>
      <c r="AY124" s="1162"/>
      <c r="AZ124" s="1162"/>
      <c r="BA124" s="1162"/>
      <c r="BB124" s="1162"/>
      <c r="BC124" s="1162"/>
      <c r="BD124" s="1162"/>
      <c r="BE124" s="1162"/>
      <c r="BF124" s="1162"/>
      <c r="BG124" s="1162"/>
      <c r="BH124" s="1162"/>
      <c r="BI124" s="1162"/>
      <c r="BJ124" s="1162"/>
      <c r="BK124" s="1162"/>
      <c r="BL124" s="1162"/>
      <c r="BM124" s="1162"/>
      <c r="BN124" s="1162"/>
      <c r="BO124" s="1162"/>
      <c r="BP124" s="1163"/>
      <c r="BQ124" s="1164" t="s">
        <v>233</v>
      </c>
      <c r="BR124" s="1128"/>
      <c r="BS124" s="1128"/>
      <c r="BT124" s="1128"/>
      <c r="BU124" s="1128"/>
      <c r="BV124" s="1128" t="s">
        <v>233</v>
      </c>
      <c r="BW124" s="1128"/>
      <c r="BX124" s="1128"/>
      <c r="BY124" s="1128"/>
      <c r="BZ124" s="1128"/>
      <c r="CA124" s="1128" t="s">
        <v>233</v>
      </c>
      <c r="CB124" s="1128"/>
      <c r="CC124" s="1128"/>
      <c r="CD124" s="1128"/>
      <c r="CE124" s="1128"/>
      <c r="CF124" s="1129"/>
      <c r="CG124" s="1130"/>
      <c r="CH124" s="1130"/>
      <c r="CI124" s="1130"/>
      <c r="CJ124" s="1131"/>
      <c r="CK124" s="1113"/>
      <c r="CL124" s="1113"/>
      <c r="CM124" s="1113"/>
      <c r="CN124" s="1113"/>
      <c r="CO124" s="1114"/>
      <c r="CP124" s="1120" t="s">
        <v>469</v>
      </c>
      <c r="CQ124" s="1121"/>
      <c r="CR124" s="1121"/>
      <c r="CS124" s="1121"/>
      <c r="CT124" s="1121"/>
      <c r="CU124" s="1121"/>
      <c r="CV124" s="1121"/>
      <c r="CW124" s="1121"/>
      <c r="CX124" s="1121"/>
      <c r="CY124" s="1121"/>
      <c r="CZ124" s="1121"/>
      <c r="DA124" s="1121"/>
      <c r="DB124" s="1121"/>
      <c r="DC124" s="1121"/>
      <c r="DD124" s="1121"/>
      <c r="DE124" s="1121"/>
      <c r="DF124" s="1122"/>
      <c r="DG124" s="1105" t="s">
        <v>233</v>
      </c>
      <c r="DH124" s="1084"/>
      <c r="DI124" s="1084"/>
      <c r="DJ124" s="1084"/>
      <c r="DK124" s="1085"/>
      <c r="DL124" s="1083" t="s">
        <v>233</v>
      </c>
      <c r="DM124" s="1084"/>
      <c r="DN124" s="1084"/>
      <c r="DO124" s="1084"/>
      <c r="DP124" s="1085"/>
      <c r="DQ124" s="1083" t="s">
        <v>233</v>
      </c>
      <c r="DR124" s="1084"/>
      <c r="DS124" s="1084"/>
      <c r="DT124" s="1084"/>
      <c r="DU124" s="1085"/>
      <c r="DV124" s="1086" t="s">
        <v>233</v>
      </c>
      <c r="DW124" s="1087"/>
      <c r="DX124" s="1087"/>
      <c r="DY124" s="1087"/>
      <c r="DZ124" s="1088"/>
    </row>
    <row r="125" spans="1:130" s="247" customFormat="1" ht="26.25" customHeight="1">
      <c r="A125" s="1159"/>
      <c r="B125" s="1046"/>
      <c r="C125" s="1016" t="s">
        <v>458</v>
      </c>
      <c r="D125" s="1017"/>
      <c r="E125" s="1017"/>
      <c r="F125" s="1017"/>
      <c r="G125" s="1017"/>
      <c r="H125" s="1017"/>
      <c r="I125" s="1017"/>
      <c r="J125" s="1017"/>
      <c r="K125" s="1017"/>
      <c r="L125" s="1017"/>
      <c r="M125" s="1017"/>
      <c r="N125" s="1017"/>
      <c r="O125" s="1017"/>
      <c r="P125" s="1017"/>
      <c r="Q125" s="1017"/>
      <c r="R125" s="1017"/>
      <c r="S125" s="1017"/>
      <c r="T125" s="1017"/>
      <c r="U125" s="1017"/>
      <c r="V125" s="1017"/>
      <c r="W125" s="1017"/>
      <c r="X125" s="1017"/>
      <c r="Y125" s="1017"/>
      <c r="Z125" s="1018"/>
      <c r="AA125" s="1058" t="s">
        <v>233</v>
      </c>
      <c r="AB125" s="1059"/>
      <c r="AC125" s="1059"/>
      <c r="AD125" s="1059"/>
      <c r="AE125" s="1060"/>
      <c r="AF125" s="1061" t="s">
        <v>233</v>
      </c>
      <c r="AG125" s="1059"/>
      <c r="AH125" s="1059"/>
      <c r="AI125" s="1059"/>
      <c r="AJ125" s="1060"/>
      <c r="AK125" s="1061" t="s">
        <v>233</v>
      </c>
      <c r="AL125" s="1059"/>
      <c r="AM125" s="1059"/>
      <c r="AN125" s="1059"/>
      <c r="AO125" s="1060"/>
      <c r="AP125" s="1062" t="s">
        <v>233</v>
      </c>
      <c r="AQ125" s="1063"/>
      <c r="AR125" s="1063"/>
      <c r="AS125" s="1063"/>
      <c r="AT125" s="1064"/>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23" t="s">
        <v>470</v>
      </c>
      <c r="CL125" s="1108"/>
      <c r="CM125" s="1108"/>
      <c r="CN125" s="1108"/>
      <c r="CO125" s="1109"/>
      <c r="CP125" s="1040" t="s">
        <v>471</v>
      </c>
      <c r="CQ125" s="989"/>
      <c r="CR125" s="989"/>
      <c r="CS125" s="989"/>
      <c r="CT125" s="989"/>
      <c r="CU125" s="989"/>
      <c r="CV125" s="989"/>
      <c r="CW125" s="989"/>
      <c r="CX125" s="989"/>
      <c r="CY125" s="989"/>
      <c r="CZ125" s="989"/>
      <c r="DA125" s="989"/>
      <c r="DB125" s="989"/>
      <c r="DC125" s="989"/>
      <c r="DD125" s="989"/>
      <c r="DE125" s="989"/>
      <c r="DF125" s="990"/>
      <c r="DG125" s="1026" t="s">
        <v>233</v>
      </c>
      <c r="DH125" s="1027"/>
      <c r="DI125" s="1027"/>
      <c r="DJ125" s="1027"/>
      <c r="DK125" s="1027"/>
      <c r="DL125" s="1027" t="s">
        <v>233</v>
      </c>
      <c r="DM125" s="1027"/>
      <c r="DN125" s="1027"/>
      <c r="DO125" s="1027"/>
      <c r="DP125" s="1027"/>
      <c r="DQ125" s="1027" t="s">
        <v>233</v>
      </c>
      <c r="DR125" s="1027"/>
      <c r="DS125" s="1027"/>
      <c r="DT125" s="1027"/>
      <c r="DU125" s="1027"/>
      <c r="DV125" s="1028" t="s">
        <v>233</v>
      </c>
      <c r="DW125" s="1028"/>
      <c r="DX125" s="1028"/>
      <c r="DY125" s="1028"/>
      <c r="DZ125" s="1029"/>
    </row>
    <row r="126" spans="1:130" s="247" customFormat="1" ht="26.25" customHeight="1" thickBot="1">
      <c r="A126" s="1159"/>
      <c r="B126" s="1046"/>
      <c r="C126" s="1016" t="s">
        <v>460</v>
      </c>
      <c r="D126" s="1017"/>
      <c r="E126" s="1017"/>
      <c r="F126" s="1017"/>
      <c r="G126" s="1017"/>
      <c r="H126" s="1017"/>
      <c r="I126" s="1017"/>
      <c r="J126" s="1017"/>
      <c r="K126" s="1017"/>
      <c r="L126" s="1017"/>
      <c r="M126" s="1017"/>
      <c r="N126" s="1017"/>
      <c r="O126" s="1017"/>
      <c r="P126" s="1017"/>
      <c r="Q126" s="1017"/>
      <c r="R126" s="1017"/>
      <c r="S126" s="1017"/>
      <c r="T126" s="1017"/>
      <c r="U126" s="1017"/>
      <c r="V126" s="1017"/>
      <c r="W126" s="1017"/>
      <c r="X126" s="1017"/>
      <c r="Y126" s="1017"/>
      <c r="Z126" s="1018"/>
      <c r="AA126" s="1058" t="s">
        <v>233</v>
      </c>
      <c r="AB126" s="1059"/>
      <c r="AC126" s="1059"/>
      <c r="AD126" s="1059"/>
      <c r="AE126" s="1060"/>
      <c r="AF126" s="1061" t="s">
        <v>233</v>
      </c>
      <c r="AG126" s="1059"/>
      <c r="AH126" s="1059"/>
      <c r="AI126" s="1059"/>
      <c r="AJ126" s="1060"/>
      <c r="AK126" s="1061" t="s">
        <v>233</v>
      </c>
      <c r="AL126" s="1059"/>
      <c r="AM126" s="1059"/>
      <c r="AN126" s="1059"/>
      <c r="AO126" s="1060"/>
      <c r="AP126" s="1062" t="s">
        <v>233</v>
      </c>
      <c r="AQ126" s="1063"/>
      <c r="AR126" s="1063"/>
      <c r="AS126" s="1063"/>
      <c r="AT126" s="1064"/>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4"/>
      <c r="CL126" s="1111"/>
      <c r="CM126" s="1111"/>
      <c r="CN126" s="1111"/>
      <c r="CO126" s="1112"/>
      <c r="CP126" s="1049" t="s">
        <v>472</v>
      </c>
      <c r="CQ126" s="1050"/>
      <c r="CR126" s="1050"/>
      <c r="CS126" s="1050"/>
      <c r="CT126" s="1050"/>
      <c r="CU126" s="1050"/>
      <c r="CV126" s="1050"/>
      <c r="CW126" s="1050"/>
      <c r="CX126" s="1050"/>
      <c r="CY126" s="1050"/>
      <c r="CZ126" s="1050"/>
      <c r="DA126" s="1050"/>
      <c r="DB126" s="1050"/>
      <c r="DC126" s="1050"/>
      <c r="DD126" s="1050"/>
      <c r="DE126" s="1050"/>
      <c r="DF126" s="1051"/>
      <c r="DG126" s="1019" t="s">
        <v>233</v>
      </c>
      <c r="DH126" s="1020"/>
      <c r="DI126" s="1020"/>
      <c r="DJ126" s="1020"/>
      <c r="DK126" s="1020"/>
      <c r="DL126" s="1020" t="s">
        <v>233</v>
      </c>
      <c r="DM126" s="1020"/>
      <c r="DN126" s="1020"/>
      <c r="DO126" s="1020"/>
      <c r="DP126" s="1020"/>
      <c r="DQ126" s="1020" t="s">
        <v>233</v>
      </c>
      <c r="DR126" s="1020"/>
      <c r="DS126" s="1020"/>
      <c r="DT126" s="1020"/>
      <c r="DU126" s="1020"/>
      <c r="DV126" s="1021" t="s">
        <v>233</v>
      </c>
      <c r="DW126" s="1021"/>
      <c r="DX126" s="1021"/>
      <c r="DY126" s="1021"/>
      <c r="DZ126" s="1022"/>
    </row>
    <row r="127" spans="1:130" s="247" customFormat="1" ht="26.25" customHeight="1">
      <c r="A127" s="1160"/>
      <c r="B127" s="1048"/>
      <c r="C127" s="1102" t="s">
        <v>473</v>
      </c>
      <c r="D127" s="1103"/>
      <c r="E127" s="1103"/>
      <c r="F127" s="1103"/>
      <c r="G127" s="1103"/>
      <c r="H127" s="1103"/>
      <c r="I127" s="1103"/>
      <c r="J127" s="1103"/>
      <c r="K127" s="1103"/>
      <c r="L127" s="1103"/>
      <c r="M127" s="1103"/>
      <c r="N127" s="1103"/>
      <c r="O127" s="1103"/>
      <c r="P127" s="1103"/>
      <c r="Q127" s="1103"/>
      <c r="R127" s="1103"/>
      <c r="S127" s="1103"/>
      <c r="T127" s="1103"/>
      <c r="U127" s="1103"/>
      <c r="V127" s="1103"/>
      <c r="W127" s="1103"/>
      <c r="X127" s="1103"/>
      <c r="Y127" s="1103"/>
      <c r="Z127" s="1104"/>
      <c r="AA127" s="1058" t="s">
        <v>233</v>
      </c>
      <c r="AB127" s="1059"/>
      <c r="AC127" s="1059"/>
      <c r="AD127" s="1059"/>
      <c r="AE127" s="1060"/>
      <c r="AF127" s="1061" t="s">
        <v>233</v>
      </c>
      <c r="AG127" s="1059"/>
      <c r="AH127" s="1059"/>
      <c r="AI127" s="1059"/>
      <c r="AJ127" s="1060"/>
      <c r="AK127" s="1061" t="s">
        <v>233</v>
      </c>
      <c r="AL127" s="1059"/>
      <c r="AM127" s="1059"/>
      <c r="AN127" s="1059"/>
      <c r="AO127" s="1060"/>
      <c r="AP127" s="1062" t="s">
        <v>233</v>
      </c>
      <c r="AQ127" s="1063"/>
      <c r="AR127" s="1063"/>
      <c r="AS127" s="1063"/>
      <c r="AT127" s="1064"/>
      <c r="AU127" s="283"/>
      <c r="AV127" s="283"/>
      <c r="AW127" s="283"/>
      <c r="AX127" s="1132" t="s">
        <v>474</v>
      </c>
      <c r="AY127" s="1133"/>
      <c r="AZ127" s="1133"/>
      <c r="BA127" s="1133"/>
      <c r="BB127" s="1133"/>
      <c r="BC127" s="1133"/>
      <c r="BD127" s="1133"/>
      <c r="BE127" s="1134"/>
      <c r="BF127" s="1135" t="s">
        <v>475</v>
      </c>
      <c r="BG127" s="1133"/>
      <c r="BH127" s="1133"/>
      <c r="BI127" s="1133"/>
      <c r="BJ127" s="1133"/>
      <c r="BK127" s="1133"/>
      <c r="BL127" s="1134"/>
      <c r="BM127" s="1135" t="s">
        <v>476</v>
      </c>
      <c r="BN127" s="1133"/>
      <c r="BO127" s="1133"/>
      <c r="BP127" s="1133"/>
      <c r="BQ127" s="1133"/>
      <c r="BR127" s="1133"/>
      <c r="BS127" s="1134"/>
      <c r="BT127" s="1135" t="s">
        <v>477</v>
      </c>
      <c r="BU127" s="1133"/>
      <c r="BV127" s="1133"/>
      <c r="BW127" s="1133"/>
      <c r="BX127" s="1133"/>
      <c r="BY127" s="1133"/>
      <c r="BZ127" s="1157"/>
      <c r="CA127" s="283"/>
      <c r="CB127" s="283"/>
      <c r="CC127" s="283"/>
      <c r="CD127" s="284"/>
      <c r="CE127" s="284"/>
      <c r="CF127" s="284"/>
      <c r="CG127" s="281"/>
      <c r="CH127" s="281"/>
      <c r="CI127" s="281"/>
      <c r="CJ127" s="282"/>
      <c r="CK127" s="1124"/>
      <c r="CL127" s="1111"/>
      <c r="CM127" s="1111"/>
      <c r="CN127" s="1111"/>
      <c r="CO127" s="1112"/>
      <c r="CP127" s="1049" t="s">
        <v>478</v>
      </c>
      <c r="CQ127" s="1050"/>
      <c r="CR127" s="1050"/>
      <c r="CS127" s="1050"/>
      <c r="CT127" s="1050"/>
      <c r="CU127" s="1050"/>
      <c r="CV127" s="1050"/>
      <c r="CW127" s="1050"/>
      <c r="CX127" s="1050"/>
      <c r="CY127" s="1050"/>
      <c r="CZ127" s="1050"/>
      <c r="DA127" s="1050"/>
      <c r="DB127" s="1050"/>
      <c r="DC127" s="1050"/>
      <c r="DD127" s="1050"/>
      <c r="DE127" s="1050"/>
      <c r="DF127" s="1051"/>
      <c r="DG127" s="1019" t="s">
        <v>233</v>
      </c>
      <c r="DH127" s="1020"/>
      <c r="DI127" s="1020"/>
      <c r="DJ127" s="1020"/>
      <c r="DK127" s="1020"/>
      <c r="DL127" s="1020" t="s">
        <v>233</v>
      </c>
      <c r="DM127" s="1020"/>
      <c r="DN127" s="1020"/>
      <c r="DO127" s="1020"/>
      <c r="DP127" s="1020"/>
      <c r="DQ127" s="1020" t="s">
        <v>233</v>
      </c>
      <c r="DR127" s="1020"/>
      <c r="DS127" s="1020"/>
      <c r="DT127" s="1020"/>
      <c r="DU127" s="1020"/>
      <c r="DV127" s="1021" t="s">
        <v>233</v>
      </c>
      <c r="DW127" s="1021"/>
      <c r="DX127" s="1021"/>
      <c r="DY127" s="1021"/>
      <c r="DZ127" s="1022"/>
    </row>
    <row r="128" spans="1:130" s="247" customFormat="1" ht="26.25" customHeight="1" thickBot="1">
      <c r="A128" s="1143" t="s">
        <v>479</v>
      </c>
      <c r="B128" s="1144"/>
      <c r="C128" s="1144"/>
      <c r="D128" s="1144"/>
      <c r="E128" s="1144"/>
      <c r="F128" s="1144"/>
      <c r="G128" s="1144"/>
      <c r="H128" s="1144"/>
      <c r="I128" s="1144"/>
      <c r="J128" s="1144"/>
      <c r="K128" s="1144"/>
      <c r="L128" s="1144"/>
      <c r="M128" s="1144"/>
      <c r="N128" s="1144"/>
      <c r="O128" s="1144"/>
      <c r="P128" s="1144"/>
      <c r="Q128" s="1144"/>
      <c r="R128" s="1144"/>
      <c r="S128" s="1144"/>
      <c r="T128" s="1144"/>
      <c r="U128" s="1144"/>
      <c r="V128" s="1144"/>
      <c r="W128" s="1145" t="s">
        <v>480</v>
      </c>
      <c r="X128" s="1145"/>
      <c r="Y128" s="1145"/>
      <c r="Z128" s="1146"/>
      <c r="AA128" s="1147" t="s">
        <v>233</v>
      </c>
      <c r="AB128" s="1148"/>
      <c r="AC128" s="1148"/>
      <c r="AD128" s="1148"/>
      <c r="AE128" s="1149"/>
      <c r="AF128" s="1150" t="s">
        <v>233</v>
      </c>
      <c r="AG128" s="1148"/>
      <c r="AH128" s="1148"/>
      <c r="AI128" s="1148"/>
      <c r="AJ128" s="1149"/>
      <c r="AK128" s="1150" t="s">
        <v>233</v>
      </c>
      <c r="AL128" s="1148"/>
      <c r="AM128" s="1148"/>
      <c r="AN128" s="1148"/>
      <c r="AO128" s="1149"/>
      <c r="AP128" s="1151"/>
      <c r="AQ128" s="1152"/>
      <c r="AR128" s="1152"/>
      <c r="AS128" s="1152"/>
      <c r="AT128" s="1153"/>
      <c r="AU128" s="283"/>
      <c r="AV128" s="283"/>
      <c r="AW128" s="283"/>
      <c r="AX128" s="988" t="s">
        <v>481</v>
      </c>
      <c r="AY128" s="989"/>
      <c r="AZ128" s="989"/>
      <c r="BA128" s="989"/>
      <c r="BB128" s="989"/>
      <c r="BC128" s="989"/>
      <c r="BD128" s="989"/>
      <c r="BE128" s="990"/>
      <c r="BF128" s="1154" t="s">
        <v>233</v>
      </c>
      <c r="BG128" s="1155"/>
      <c r="BH128" s="1155"/>
      <c r="BI128" s="1155"/>
      <c r="BJ128" s="1155"/>
      <c r="BK128" s="1155"/>
      <c r="BL128" s="1156"/>
      <c r="BM128" s="1154">
        <v>15</v>
      </c>
      <c r="BN128" s="1155"/>
      <c r="BO128" s="1155"/>
      <c r="BP128" s="1155"/>
      <c r="BQ128" s="1155"/>
      <c r="BR128" s="1155"/>
      <c r="BS128" s="1156"/>
      <c r="BT128" s="1154">
        <v>20</v>
      </c>
      <c r="BU128" s="1155"/>
      <c r="BV128" s="1155"/>
      <c r="BW128" s="1155"/>
      <c r="BX128" s="1155"/>
      <c r="BY128" s="1155"/>
      <c r="BZ128" s="1179"/>
      <c r="CA128" s="284"/>
      <c r="CB128" s="284"/>
      <c r="CC128" s="284"/>
      <c r="CD128" s="284"/>
      <c r="CE128" s="284"/>
      <c r="CF128" s="284"/>
      <c r="CG128" s="281"/>
      <c r="CH128" s="281"/>
      <c r="CI128" s="281"/>
      <c r="CJ128" s="282"/>
      <c r="CK128" s="1125"/>
      <c r="CL128" s="1126"/>
      <c r="CM128" s="1126"/>
      <c r="CN128" s="1126"/>
      <c r="CO128" s="1127"/>
      <c r="CP128" s="1136" t="s">
        <v>482</v>
      </c>
      <c r="CQ128" s="1137"/>
      <c r="CR128" s="1137"/>
      <c r="CS128" s="1137"/>
      <c r="CT128" s="1137"/>
      <c r="CU128" s="1137"/>
      <c r="CV128" s="1137"/>
      <c r="CW128" s="1137"/>
      <c r="CX128" s="1137"/>
      <c r="CY128" s="1137"/>
      <c r="CZ128" s="1137"/>
      <c r="DA128" s="1137"/>
      <c r="DB128" s="1137"/>
      <c r="DC128" s="1137"/>
      <c r="DD128" s="1137"/>
      <c r="DE128" s="1137"/>
      <c r="DF128" s="1138"/>
      <c r="DG128" s="1139" t="s">
        <v>233</v>
      </c>
      <c r="DH128" s="1140"/>
      <c r="DI128" s="1140"/>
      <c r="DJ128" s="1140"/>
      <c r="DK128" s="1140"/>
      <c r="DL128" s="1140" t="s">
        <v>233</v>
      </c>
      <c r="DM128" s="1140"/>
      <c r="DN128" s="1140"/>
      <c r="DO128" s="1140"/>
      <c r="DP128" s="1140"/>
      <c r="DQ128" s="1140" t="s">
        <v>233</v>
      </c>
      <c r="DR128" s="1140"/>
      <c r="DS128" s="1140"/>
      <c r="DT128" s="1140"/>
      <c r="DU128" s="1140"/>
      <c r="DV128" s="1141" t="s">
        <v>233</v>
      </c>
      <c r="DW128" s="1141"/>
      <c r="DX128" s="1141"/>
      <c r="DY128" s="1141"/>
      <c r="DZ128" s="1142"/>
    </row>
    <row r="129" spans="1:131" s="247" customFormat="1" ht="26.25" customHeight="1">
      <c r="A129" s="1030" t="s">
        <v>107</v>
      </c>
      <c r="B129" s="1031"/>
      <c r="C129" s="1031"/>
      <c r="D129" s="1031"/>
      <c r="E129" s="1031"/>
      <c r="F129" s="1031"/>
      <c r="G129" s="1031"/>
      <c r="H129" s="1031"/>
      <c r="I129" s="1031"/>
      <c r="J129" s="1031"/>
      <c r="K129" s="1031"/>
      <c r="L129" s="1031"/>
      <c r="M129" s="1031"/>
      <c r="N129" s="1031"/>
      <c r="O129" s="1031"/>
      <c r="P129" s="1031"/>
      <c r="Q129" s="1031"/>
      <c r="R129" s="1031"/>
      <c r="S129" s="1031"/>
      <c r="T129" s="1031"/>
      <c r="U129" s="1031"/>
      <c r="V129" s="1031"/>
      <c r="W129" s="1173" t="s">
        <v>483</v>
      </c>
      <c r="X129" s="1174"/>
      <c r="Y129" s="1174"/>
      <c r="Z129" s="1175"/>
      <c r="AA129" s="1058">
        <v>546913</v>
      </c>
      <c r="AB129" s="1059"/>
      <c r="AC129" s="1059"/>
      <c r="AD129" s="1059"/>
      <c r="AE129" s="1060"/>
      <c r="AF129" s="1061">
        <v>501099</v>
      </c>
      <c r="AG129" s="1059"/>
      <c r="AH129" s="1059"/>
      <c r="AI129" s="1059"/>
      <c r="AJ129" s="1060"/>
      <c r="AK129" s="1061">
        <v>507983</v>
      </c>
      <c r="AL129" s="1059"/>
      <c r="AM129" s="1059"/>
      <c r="AN129" s="1059"/>
      <c r="AO129" s="1060"/>
      <c r="AP129" s="1176"/>
      <c r="AQ129" s="1177"/>
      <c r="AR129" s="1177"/>
      <c r="AS129" s="1177"/>
      <c r="AT129" s="1178"/>
      <c r="AU129" s="285"/>
      <c r="AV129" s="285"/>
      <c r="AW129" s="285"/>
      <c r="AX129" s="1167" t="s">
        <v>484</v>
      </c>
      <c r="AY129" s="1050"/>
      <c r="AZ129" s="1050"/>
      <c r="BA129" s="1050"/>
      <c r="BB129" s="1050"/>
      <c r="BC129" s="1050"/>
      <c r="BD129" s="1050"/>
      <c r="BE129" s="1051"/>
      <c r="BF129" s="1168" t="s">
        <v>233</v>
      </c>
      <c r="BG129" s="1169"/>
      <c r="BH129" s="1169"/>
      <c r="BI129" s="1169"/>
      <c r="BJ129" s="1169"/>
      <c r="BK129" s="1169"/>
      <c r="BL129" s="1170"/>
      <c r="BM129" s="1168">
        <v>20</v>
      </c>
      <c r="BN129" s="1169"/>
      <c r="BO129" s="1169"/>
      <c r="BP129" s="1169"/>
      <c r="BQ129" s="1169"/>
      <c r="BR129" s="1169"/>
      <c r="BS129" s="1170"/>
      <c r="BT129" s="1168">
        <v>30</v>
      </c>
      <c r="BU129" s="1171"/>
      <c r="BV129" s="1171"/>
      <c r="BW129" s="1171"/>
      <c r="BX129" s="1171"/>
      <c r="BY129" s="1171"/>
      <c r="BZ129" s="1172"/>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30" t="s">
        <v>485</v>
      </c>
      <c r="B130" s="1031"/>
      <c r="C130" s="1031"/>
      <c r="D130" s="1031"/>
      <c r="E130" s="1031"/>
      <c r="F130" s="1031"/>
      <c r="G130" s="1031"/>
      <c r="H130" s="1031"/>
      <c r="I130" s="1031"/>
      <c r="J130" s="1031"/>
      <c r="K130" s="1031"/>
      <c r="L130" s="1031"/>
      <c r="M130" s="1031"/>
      <c r="N130" s="1031"/>
      <c r="O130" s="1031"/>
      <c r="P130" s="1031"/>
      <c r="Q130" s="1031"/>
      <c r="R130" s="1031"/>
      <c r="S130" s="1031"/>
      <c r="T130" s="1031"/>
      <c r="U130" s="1031"/>
      <c r="V130" s="1031"/>
      <c r="W130" s="1173" t="s">
        <v>486</v>
      </c>
      <c r="X130" s="1174"/>
      <c r="Y130" s="1174"/>
      <c r="Z130" s="1175"/>
      <c r="AA130" s="1058">
        <v>102167</v>
      </c>
      <c r="AB130" s="1059"/>
      <c r="AC130" s="1059"/>
      <c r="AD130" s="1059"/>
      <c r="AE130" s="1060"/>
      <c r="AF130" s="1061">
        <v>101662</v>
      </c>
      <c r="AG130" s="1059"/>
      <c r="AH130" s="1059"/>
      <c r="AI130" s="1059"/>
      <c r="AJ130" s="1060"/>
      <c r="AK130" s="1061">
        <v>105451</v>
      </c>
      <c r="AL130" s="1059"/>
      <c r="AM130" s="1059"/>
      <c r="AN130" s="1059"/>
      <c r="AO130" s="1060"/>
      <c r="AP130" s="1176"/>
      <c r="AQ130" s="1177"/>
      <c r="AR130" s="1177"/>
      <c r="AS130" s="1177"/>
      <c r="AT130" s="1178"/>
      <c r="AU130" s="285"/>
      <c r="AV130" s="285"/>
      <c r="AW130" s="285"/>
      <c r="AX130" s="1167" t="s">
        <v>487</v>
      </c>
      <c r="AY130" s="1050"/>
      <c r="AZ130" s="1050"/>
      <c r="BA130" s="1050"/>
      <c r="BB130" s="1050"/>
      <c r="BC130" s="1050"/>
      <c r="BD130" s="1050"/>
      <c r="BE130" s="1051"/>
      <c r="BF130" s="1204">
        <v>4.2</v>
      </c>
      <c r="BG130" s="1205"/>
      <c r="BH130" s="1205"/>
      <c r="BI130" s="1205"/>
      <c r="BJ130" s="1205"/>
      <c r="BK130" s="1205"/>
      <c r="BL130" s="1206"/>
      <c r="BM130" s="1204">
        <v>25</v>
      </c>
      <c r="BN130" s="1205"/>
      <c r="BO130" s="1205"/>
      <c r="BP130" s="1205"/>
      <c r="BQ130" s="1205"/>
      <c r="BR130" s="1205"/>
      <c r="BS130" s="1206"/>
      <c r="BT130" s="1204">
        <v>35</v>
      </c>
      <c r="BU130" s="1207"/>
      <c r="BV130" s="1207"/>
      <c r="BW130" s="1207"/>
      <c r="BX130" s="1207"/>
      <c r="BY130" s="1207"/>
      <c r="BZ130" s="120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9"/>
      <c r="B131" s="1210"/>
      <c r="C131" s="1210"/>
      <c r="D131" s="1210"/>
      <c r="E131" s="1210"/>
      <c r="F131" s="1210"/>
      <c r="G131" s="1210"/>
      <c r="H131" s="1210"/>
      <c r="I131" s="1210"/>
      <c r="J131" s="1210"/>
      <c r="K131" s="1210"/>
      <c r="L131" s="1210"/>
      <c r="M131" s="1210"/>
      <c r="N131" s="1210"/>
      <c r="O131" s="1210"/>
      <c r="P131" s="1210"/>
      <c r="Q131" s="1210"/>
      <c r="R131" s="1210"/>
      <c r="S131" s="1210"/>
      <c r="T131" s="1210"/>
      <c r="U131" s="1210"/>
      <c r="V131" s="1210"/>
      <c r="W131" s="1211" t="s">
        <v>488</v>
      </c>
      <c r="X131" s="1212"/>
      <c r="Y131" s="1212"/>
      <c r="Z131" s="1213"/>
      <c r="AA131" s="1105">
        <v>444746</v>
      </c>
      <c r="AB131" s="1084"/>
      <c r="AC131" s="1084"/>
      <c r="AD131" s="1084"/>
      <c r="AE131" s="1085"/>
      <c r="AF131" s="1083">
        <v>399437</v>
      </c>
      <c r="AG131" s="1084"/>
      <c r="AH131" s="1084"/>
      <c r="AI131" s="1084"/>
      <c r="AJ131" s="1085"/>
      <c r="AK131" s="1083">
        <v>402532</v>
      </c>
      <c r="AL131" s="1084"/>
      <c r="AM131" s="1084"/>
      <c r="AN131" s="1084"/>
      <c r="AO131" s="1085"/>
      <c r="AP131" s="1214"/>
      <c r="AQ131" s="1215"/>
      <c r="AR131" s="1215"/>
      <c r="AS131" s="1215"/>
      <c r="AT131" s="1216"/>
      <c r="AU131" s="285"/>
      <c r="AV131" s="285"/>
      <c r="AW131" s="285"/>
      <c r="AX131" s="1186" t="s">
        <v>489</v>
      </c>
      <c r="AY131" s="1137"/>
      <c r="AZ131" s="1137"/>
      <c r="BA131" s="1137"/>
      <c r="BB131" s="1137"/>
      <c r="BC131" s="1137"/>
      <c r="BD131" s="1137"/>
      <c r="BE131" s="1138"/>
      <c r="BF131" s="1187" t="s">
        <v>233</v>
      </c>
      <c r="BG131" s="1188"/>
      <c r="BH131" s="1188"/>
      <c r="BI131" s="1188"/>
      <c r="BJ131" s="1188"/>
      <c r="BK131" s="1188"/>
      <c r="BL131" s="1189"/>
      <c r="BM131" s="1187">
        <v>350</v>
      </c>
      <c r="BN131" s="1188"/>
      <c r="BO131" s="1188"/>
      <c r="BP131" s="1188"/>
      <c r="BQ131" s="1188"/>
      <c r="BR131" s="1188"/>
      <c r="BS131" s="1189"/>
      <c r="BT131" s="1190"/>
      <c r="BU131" s="1191"/>
      <c r="BV131" s="1191"/>
      <c r="BW131" s="1191"/>
      <c r="BX131" s="1191"/>
      <c r="BY131" s="1191"/>
      <c r="BZ131" s="1192"/>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93" t="s">
        <v>490</v>
      </c>
      <c r="B132" s="1194"/>
      <c r="C132" s="1194"/>
      <c r="D132" s="1194"/>
      <c r="E132" s="1194"/>
      <c r="F132" s="1194"/>
      <c r="G132" s="1194"/>
      <c r="H132" s="1194"/>
      <c r="I132" s="1194"/>
      <c r="J132" s="1194"/>
      <c r="K132" s="1194"/>
      <c r="L132" s="1194"/>
      <c r="M132" s="1194"/>
      <c r="N132" s="1194"/>
      <c r="O132" s="1194"/>
      <c r="P132" s="1194"/>
      <c r="Q132" s="1194"/>
      <c r="R132" s="1194"/>
      <c r="S132" s="1194"/>
      <c r="T132" s="1194"/>
      <c r="U132" s="1194"/>
      <c r="V132" s="1197" t="s">
        <v>491</v>
      </c>
      <c r="W132" s="1197"/>
      <c r="X132" s="1197"/>
      <c r="Y132" s="1197"/>
      <c r="Z132" s="1198"/>
      <c r="AA132" s="1199">
        <v>1.373143322</v>
      </c>
      <c r="AB132" s="1200"/>
      <c r="AC132" s="1200"/>
      <c r="AD132" s="1200"/>
      <c r="AE132" s="1201"/>
      <c r="AF132" s="1202">
        <v>5.142488052</v>
      </c>
      <c r="AG132" s="1200"/>
      <c r="AH132" s="1200"/>
      <c r="AI132" s="1200"/>
      <c r="AJ132" s="1201"/>
      <c r="AK132" s="1202">
        <v>6.0976518640000004</v>
      </c>
      <c r="AL132" s="1200"/>
      <c r="AM132" s="1200"/>
      <c r="AN132" s="1200"/>
      <c r="AO132" s="1201"/>
      <c r="AP132" s="1099"/>
      <c r="AQ132" s="1100"/>
      <c r="AR132" s="1100"/>
      <c r="AS132" s="1100"/>
      <c r="AT132" s="1203"/>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95"/>
      <c r="B133" s="1196"/>
      <c r="C133" s="1196"/>
      <c r="D133" s="1196"/>
      <c r="E133" s="1196"/>
      <c r="F133" s="1196"/>
      <c r="G133" s="1196"/>
      <c r="H133" s="1196"/>
      <c r="I133" s="1196"/>
      <c r="J133" s="1196"/>
      <c r="K133" s="1196"/>
      <c r="L133" s="1196"/>
      <c r="M133" s="1196"/>
      <c r="N133" s="1196"/>
      <c r="O133" s="1196"/>
      <c r="P133" s="1196"/>
      <c r="Q133" s="1196"/>
      <c r="R133" s="1196"/>
      <c r="S133" s="1196"/>
      <c r="T133" s="1196"/>
      <c r="U133" s="1196"/>
      <c r="V133" s="1180" t="s">
        <v>492</v>
      </c>
      <c r="W133" s="1180"/>
      <c r="X133" s="1180"/>
      <c r="Y133" s="1180"/>
      <c r="Z133" s="1181"/>
      <c r="AA133" s="1182">
        <v>2</v>
      </c>
      <c r="AB133" s="1183"/>
      <c r="AC133" s="1183"/>
      <c r="AD133" s="1183"/>
      <c r="AE133" s="1184"/>
      <c r="AF133" s="1182">
        <v>2.8</v>
      </c>
      <c r="AG133" s="1183"/>
      <c r="AH133" s="1183"/>
      <c r="AI133" s="1183"/>
      <c r="AJ133" s="1184"/>
      <c r="AK133" s="1182">
        <v>4.2</v>
      </c>
      <c r="AL133" s="1183"/>
      <c r="AM133" s="1183"/>
      <c r="AN133" s="1183"/>
      <c r="AO133" s="1184"/>
      <c r="AP133" s="1129"/>
      <c r="AQ133" s="1130"/>
      <c r="AR133" s="1130"/>
      <c r="AS133" s="1130"/>
      <c r="AT133" s="1185"/>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k6d3IvVvOVQOy0iX227j6CPIg2CehD8V1XIpjnVeM/Hc6So1qVS/g2hm/XMZDoXUBEADZStvJ9H0G8VTiEKABQ==" saltValue="3R782TCwDD0ilFwkFBN+D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493</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amqLQDfMNaxPDl4+PrtEJgNGY2S9ILxuQlS/rCI/JppzHLlKZ6y47lIwXcsyfLMF+Ll3lQZg58EJyZlLAerypA==" saltValue="QsYqC2RttI3KExvQ1f8a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fqypGxfWRNXVSHwlzBw3hyoJyKNL5+HDo4t9Q7owTAboNWb3HSFEm15ArYYFqmgKAS7VW5HOqo+wFvUNHY+LhA==" saltValue="OduV5gWTCX9E5iGOghXmP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495</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20" t="s">
        <v>496</v>
      </c>
      <c r="AP7" s="304"/>
      <c r="AQ7" s="305" t="s">
        <v>497</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21"/>
      <c r="AP8" s="310" t="s">
        <v>498</v>
      </c>
      <c r="AQ8" s="311" t="s">
        <v>499</v>
      </c>
      <c r="AR8" s="312" t="s">
        <v>500</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2" t="s">
        <v>501</v>
      </c>
      <c r="AL9" s="1223"/>
      <c r="AM9" s="1223"/>
      <c r="AN9" s="1224"/>
      <c r="AO9" s="313">
        <v>195111</v>
      </c>
      <c r="AP9" s="313">
        <v>449565</v>
      </c>
      <c r="AQ9" s="314">
        <v>218185</v>
      </c>
      <c r="AR9" s="315">
        <v>106</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2" t="s">
        <v>502</v>
      </c>
      <c r="AL10" s="1223"/>
      <c r="AM10" s="1223"/>
      <c r="AN10" s="1224"/>
      <c r="AO10" s="316">
        <v>44362</v>
      </c>
      <c r="AP10" s="316">
        <v>102217</v>
      </c>
      <c r="AQ10" s="317">
        <v>27381</v>
      </c>
      <c r="AR10" s="318">
        <v>273.3</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2" t="s">
        <v>503</v>
      </c>
      <c r="AL11" s="1223"/>
      <c r="AM11" s="1223"/>
      <c r="AN11" s="1224"/>
      <c r="AO11" s="316">
        <v>3013</v>
      </c>
      <c r="AP11" s="316">
        <v>6942</v>
      </c>
      <c r="AQ11" s="317">
        <v>25697</v>
      </c>
      <c r="AR11" s="318">
        <v>-73</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2" t="s">
        <v>504</v>
      </c>
      <c r="AL12" s="1223"/>
      <c r="AM12" s="1223"/>
      <c r="AN12" s="1224"/>
      <c r="AO12" s="316" t="s">
        <v>505</v>
      </c>
      <c r="AP12" s="316" t="s">
        <v>505</v>
      </c>
      <c r="AQ12" s="317">
        <v>4359</v>
      </c>
      <c r="AR12" s="318" t="s">
        <v>505</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2" t="s">
        <v>506</v>
      </c>
      <c r="AL13" s="1223"/>
      <c r="AM13" s="1223"/>
      <c r="AN13" s="1224"/>
      <c r="AO13" s="316" t="s">
        <v>505</v>
      </c>
      <c r="AP13" s="316" t="s">
        <v>505</v>
      </c>
      <c r="AQ13" s="317" t="s">
        <v>505</v>
      </c>
      <c r="AR13" s="318" t="s">
        <v>505</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2" t="s">
        <v>507</v>
      </c>
      <c r="AL14" s="1223"/>
      <c r="AM14" s="1223"/>
      <c r="AN14" s="1224"/>
      <c r="AO14" s="316" t="s">
        <v>505</v>
      </c>
      <c r="AP14" s="316" t="s">
        <v>505</v>
      </c>
      <c r="AQ14" s="317">
        <v>8999</v>
      </c>
      <c r="AR14" s="318" t="s">
        <v>505</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2" t="s">
        <v>508</v>
      </c>
      <c r="AL15" s="1223"/>
      <c r="AM15" s="1223"/>
      <c r="AN15" s="1224"/>
      <c r="AO15" s="316" t="s">
        <v>505</v>
      </c>
      <c r="AP15" s="316" t="s">
        <v>505</v>
      </c>
      <c r="AQ15" s="317">
        <v>6052</v>
      </c>
      <c r="AR15" s="318" t="s">
        <v>505</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5" t="s">
        <v>509</v>
      </c>
      <c r="AL16" s="1226"/>
      <c r="AM16" s="1226"/>
      <c r="AN16" s="1227"/>
      <c r="AO16" s="316">
        <v>-26313</v>
      </c>
      <c r="AP16" s="316">
        <v>-60629</v>
      </c>
      <c r="AQ16" s="317">
        <v>-19480</v>
      </c>
      <c r="AR16" s="318">
        <v>211.2</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5" t="s">
        <v>187</v>
      </c>
      <c r="AL17" s="1226"/>
      <c r="AM17" s="1226"/>
      <c r="AN17" s="1227"/>
      <c r="AO17" s="316">
        <v>216173</v>
      </c>
      <c r="AP17" s="316">
        <v>498094</v>
      </c>
      <c r="AQ17" s="317">
        <v>271195</v>
      </c>
      <c r="AR17" s="318">
        <v>83.7</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510</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511</v>
      </c>
      <c r="AP20" s="324" t="s">
        <v>512</v>
      </c>
      <c r="AQ20" s="325" t="s">
        <v>513</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7" t="s">
        <v>514</v>
      </c>
      <c r="AL21" s="1218"/>
      <c r="AM21" s="1218"/>
      <c r="AN21" s="1219"/>
      <c r="AO21" s="328">
        <v>43.78</v>
      </c>
      <c r="AP21" s="329">
        <v>25.46</v>
      </c>
      <c r="AQ21" s="330">
        <v>18.32</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7" t="s">
        <v>515</v>
      </c>
      <c r="AL22" s="1218"/>
      <c r="AM22" s="1218"/>
      <c r="AN22" s="1219"/>
      <c r="AO22" s="333">
        <v>94.9</v>
      </c>
      <c r="AP22" s="334">
        <v>93.7</v>
      </c>
      <c r="AQ22" s="335">
        <v>1.2</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516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517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518</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20" t="s">
        <v>496</v>
      </c>
      <c r="AP30" s="304"/>
      <c r="AQ30" s="305" t="s">
        <v>497</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21"/>
      <c r="AP31" s="310" t="s">
        <v>498</v>
      </c>
      <c r="AQ31" s="311" t="s">
        <v>499</v>
      </c>
      <c r="AR31" s="312" t="s">
        <v>500</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33" t="s">
        <v>519</v>
      </c>
      <c r="AL32" s="1234"/>
      <c r="AM32" s="1234"/>
      <c r="AN32" s="1235"/>
      <c r="AO32" s="343">
        <v>110743</v>
      </c>
      <c r="AP32" s="343">
        <v>255168</v>
      </c>
      <c r="AQ32" s="344">
        <v>157756</v>
      </c>
      <c r="AR32" s="345">
        <v>61.7</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33" t="s">
        <v>520</v>
      </c>
      <c r="AL33" s="1234"/>
      <c r="AM33" s="1234"/>
      <c r="AN33" s="1235"/>
      <c r="AO33" s="343" t="s">
        <v>505</v>
      </c>
      <c r="AP33" s="343" t="s">
        <v>505</v>
      </c>
      <c r="AQ33" s="344" t="s">
        <v>505</v>
      </c>
      <c r="AR33" s="345" t="s">
        <v>505</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33" t="s">
        <v>521</v>
      </c>
      <c r="AL34" s="1234"/>
      <c r="AM34" s="1234"/>
      <c r="AN34" s="1235"/>
      <c r="AO34" s="343" t="s">
        <v>505</v>
      </c>
      <c r="AP34" s="343" t="s">
        <v>505</v>
      </c>
      <c r="AQ34" s="344" t="s">
        <v>505</v>
      </c>
      <c r="AR34" s="345" t="s">
        <v>505</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33" t="s">
        <v>522</v>
      </c>
      <c r="AL35" s="1234"/>
      <c r="AM35" s="1234"/>
      <c r="AN35" s="1235"/>
      <c r="AO35" s="343">
        <v>19253</v>
      </c>
      <c r="AP35" s="343">
        <v>44362</v>
      </c>
      <c r="AQ35" s="344">
        <v>29837</v>
      </c>
      <c r="AR35" s="345">
        <v>48.7</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33" t="s">
        <v>523</v>
      </c>
      <c r="AL36" s="1234"/>
      <c r="AM36" s="1234"/>
      <c r="AN36" s="1235"/>
      <c r="AO36" s="343" t="s">
        <v>505</v>
      </c>
      <c r="AP36" s="343" t="s">
        <v>505</v>
      </c>
      <c r="AQ36" s="344">
        <v>5452</v>
      </c>
      <c r="AR36" s="345" t="s">
        <v>505</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33" t="s">
        <v>524</v>
      </c>
      <c r="AL37" s="1234"/>
      <c r="AM37" s="1234"/>
      <c r="AN37" s="1235"/>
      <c r="AO37" s="343" t="s">
        <v>505</v>
      </c>
      <c r="AP37" s="343" t="s">
        <v>505</v>
      </c>
      <c r="AQ37" s="344">
        <v>1300</v>
      </c>
      <c r="AR37" s="345" t="s">
        <v>505</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6" t="s">
        <v>525</v>
      </c>
      <c r="AL38" s="1237"/>
      <c r="AM38" s="1237"/>
      <c r="AN38" s="1238"/>
      <c r="AO38" s="346" t="s">
        <v>505</v>
      </c>
      <c r="AP38" s="346" t="s">
        <v>505</v>
      </c>
      <c r="AQ38" s="347">
        <v>36</v>
      </c>
      <c r="AR38" s="335" t="s">
        <v>505</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6" t="s">
        <v>526</v>
      </c>
      <c r="AL39" s="1237"/>
      <c r="AM39" s="1237"/>
      <c r="AN39" s="1238"/>
      <c r="AO39" s="343" t="s">
        <v>505</v>
      </c>
      <c r="AP39" s="343" t="s">
        <v>505</v>
      </c>
      <c r="AQ39" s="344">
        <v>-9131</v>
      </c>
      <c r="AR39" s="345" t="s">
        <v>505</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33" t="s">
        <v>527</v>
      </c>
      <c r="AL40" s="1234"/>
      <c r="AM40" s="1234"/>
      <c r="AN40" s="1235"/>
      <c r="AO40" s="343">
        <v>-105451</v>
      </c>
      <c r="AP40" s="343">
        <v>-242975</v>
      </c>
      <c r="AQ40" s="344">
        <v>-138994</v>
      </c>
      <c r="AR40" s="345">
        <v>74.8</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9" t="s">
        <v>298</v>
      </c>
      <c r="AL41" s="1240"/>
      <c r="AM41" s="1240"/>
      <c r="AN41" s="1241"/>
      <c r="AO41" s="343">
        <v>24545</v>
      </c>
      <c r="AP41" s="343">
        <v>56555</v>
      </c>
      <c r="AQ41" s="344">
        <v>46254</v>
      </c>
      <c r="AR41" s="345">
        <v>22.3</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528</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529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530</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8" t="s">
        <v>496</v>
      </c>
      <c r="AN49" s="1230" t="s">
        <v>531</v>
      </c>
      <c r="AO49" s="1231"/>
      <c r="AP49" s="1231"/>
      <c r="AQ49" s="1231"/>
      <c r="AR49" s="1232"/>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9"/>
      <c r="AN50" s="359" t="s">
        <v>532</v>
      </c>
      <c r="AO50" s="360" t="s">
        <v>533</v>
      </c>
      <c r="AP50" s="361" t="s">
        <v>534</v>
      </c>
      <c r="AQ50" s="362" t="s">
        <v>535</v>
      </c>
      <c r="AR50" s="363" t="s">
        <v>536</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537</v>
      </c>
      <c r="AL51" s="356"/>
      <c r="AM51" s="364">
        <v>233487</v>
      </c>
      <c r="AN51" s="365">
        <v>507580</v>
      </c>
      <c r="AO51" s="366">
        <v>-42.4</v>
      </c>
      <c r="AP51" s="367">
        <v>287914</v>
      </c>
      <c r="AQ51" s="368">
        <v>-0.2</v>
      </c>
      <c r="AR51" s="369">
        <v>-42.2</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538</v>
      </c>
      <c r="AM52" s="372">
        <v>181473</v>
      </c>
      <c r="AN52" s="373">
        <v>394507</v>
      </c>
      <c r="AO52" s="374">
        <v>-1.4</v>
      </c>
      <c r="AP52" s="375">
        <v>146531</v>
      </c>
      <c r="AQ52" s="376">
        <v>3.5</v>
      </c>
      <c r="AR52" s="377">
        <v>-4.9000000000000004</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539</v>
      </c>
      <c r="AL53" s="356"/>
      <c r="AM53" s="364">
        <v>484817</v>
      </c>
      <c r="AN53" s="365">
        <v>1070236</v>
      </c>
      <c r="AO53" s="366">
        <v>110.9</v>
      </c>
      <c r="AP53" s="367">
        <v>310300</v>
      </c>
      <c r="AQ53" s="368">
        <v>7.8</v>
      </c>
      <c r="AR53" s="369">
        <v>103.1</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538</v>
      </c>
      <c r="AM54" s="372">
        <v>132465</v>
      </c>
      <c r="AN54" s="373">
        <v>292417</v>
      </c>
      <c r="AO54" s="374">
        <v>-25.9</v>
      </c>
      <c r="AP54" s="375">
        <v>157576</v>
      </c>
      <c r="AQ54" s="376">
        <v>7.5</v>
      </c>
      <c r="AR54" s="377">
        <v>-33.4</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540</v>
      </c>
      <c r="AL55" s="356"/>
      <c r="AM55" s="364">
        <v>388679</v>
      </c>
      <c r="AN55" s="365">
        <v>865655</v>
      </c>
      <c r="AO55" s="366">
        <v>-19.100000000000001</v>
      </c>
      <c r="AP55" s="367">
        <v>317319</v>
      </c>
      <c r="AQ55" s="368">
        <v>2.2999999999999998</v>
      </c>
      <c r="AR55" s="369">
        <v>-21.4</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538</v>
      </c>
      <c r="AM56" s="372">
        <v>184347</v>
      </c>
      <c r="AN56" s="373">
        <v>410572</v>
      </c>
      <c r="AO56" s="374">
        <v>40.4</v>
      </c>
      <c r="AP56" s="375">
        <v>164214</v>
      </c>
      <c r="AQ56" s="376">
        <v>4.2</v>
      </c>
      <c r="AR56" s="377">
        <v>36.200000000000003</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541</v>
      </c>
      <c r="AL57" s="356"/>
      <c r="AM57" s="364">
        <v>307557</v>
      </c>
      <c r="AN57" s="365">
        <v>705406</v>
      </c>
      <c r="AO57" s="366">
        <v>-18.5</v>
      </c>
      <c r="AP57" s="367">
        <v>289738</v>
      </c>
      <c r="AQ57" s="368">
        <v>-8.6999999999999993</v>
      </c>
      <c r="AR57" s="369">
        <v>-9.8000000000000007</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538</v>
      </c>
      <c r="AM58" s="372">
        <v>117599</v>
      </c>
      <c r="AN58" s="373">
        <v>269722</v>
      </c>
      <c r="AO58" s="374">
        <v>-34.299999999999997</v>
      </c>
      <c r="AP58" s="375">
        <v>156238</v>
      </c>
      <c r="AQ58" s="376">
        <v>-4.9000000000000004</v>
      </c>
      <c r="AR58" s="377">
        <v>-29.4</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542</v>
      </c>
      <c r="AL59" s="356"/>
      <c r="AM59" s="364">
        <v>324366</v>
      </c>
      <c r="AN59" s="365">
        <v>747387</v>
      </c>
      <c r="AO59" s="366">
        <v>6</v>
      </c>
      <c r="AP59" s="367">
        <v>316937</v>
      </c>
      <c r="AQ59" s="368">
        <v>9.4</v>
      </c>
      <c r="AR59" s="369">
        <v>-3.4</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538</v>
      </c>
      <c r="AM60" s="372">
        <v>132077</v>
      </c>
      <c r="AN60" s="373">
        <v>304325</v>
      </c>
      <c r="AO60" s="374">
        <v>12.8</v>
      </c>
      <c r="AP60" s="375">
        <v>199150</v>
      </c>
      <c r="AQ60" s="376">
        <v>27.5</v>
      </c>
      <c r="AR60" s="377">
        <v>-14.7</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543</v>
      </c>
      <c r="AL61" s="378"/>
      <c r="AM61" s="379">
        <v>347781</v>
      </c>
      <c r="AN61" s="380">
        <v>779253</v>
      </c>
      <c r="AO61" s="381">
        <v>7.4</v>
      </c>
      <c r="AP61" s="382">
        <v>304442</v>
      </c>
      <c r="AQ61" s="383">
        <v>2.1</v>
      </c>
      <c r="AR61" s="369">
        <v>5.3</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538</v>
      </c>
      <c r="AM62" s="372">
        <v>149592</v>
      </c>
      <c r="AN62" s="373">
        <v>334309</v>
      </c>
      <c r="AO62" s="374">
        <v>-1.7</v>
      </c>
      <c r="AP62" s="375">
        <v>164742</v>
      </c>
      <c r="AQ62" s="376">
        <v>7.6</v>
      </c>
      <c r="AR62" s="377">
        <v>-9.3000000000000007</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3vlECJDkRZ7nKet/I84QBCEWtJVr6p6fcJ9ImPaalhzlpu+znTGzAJz93HQvnTXEN5isagSetItk1vmQsVLe7g==" saltValue="F5YFpzrbf1u/rWM42SkDM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545</v>
      </c>
    </row>
    <row r="120" spans="125:125" ht="13.5" hidden="1" customHeight="1"/>
    <row r="121" spans="125:125" ht="13.5" hidden="1" customHeight="1">
      <c r="DU121" s="291"/>
    </row>
  </sheetData>
  <sheetProtection algorithmName="SHA-512" hashValue="nuRQSETm39z2Fva2nExYlPo1vMrClSqtRZuygWl0ZBP5VMQEU4lpFpinm/P+hk+tnAE/RpbWoBwMVgorXfRSYw==" saltValue="qrpboCbxHfvyECAEZ/Un7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546</v>
      </c>
    </row>
  </sheetData>
  <sheetProtection algorithmName="SHA-512" hashValue="umAvA7kgdjZM2tnMI8VoLlbQfHt6ptj/BKwrJ/hOynRR8zgxWpBkM8Clfdn5P3zUCwjo9n5dxhF6s/ob5UAlzg==" saltValue="w3X0jMRvm/+I45PukUqeI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547</v>
      </c>
      <c r="G46" s="8" t="s">
        <v>548</v>
      </c>
      <c r="H46" s="8" t="s">
        <v>549</v>
      </c>
      <c r="I46" s="8" t="s">
        <v>550</v>
      </c>
      <c r="J46" s="9" t="s">
        <v>551</v>
      </c>
    </row>
    <row r="47" spans="2:10" ht="57.75" customHeight="1">
      <c r="B47" s="10"/>
      <c r="C47" s="1242" t="s">
        <v>3</v>
      </c>
      <c r="D47" s="1242"/>
      <c r="E47" s="1243"/>
      <c r="F47" s="11">
        <v>101.17</v>
      </c>
      <c r="G47" s="12">
        <v>108.05</v>
      </c>
      <c r="H47" s="12">
        <v>122.36</v>
      </c>
      <c r="I47" s="12">
        <v>102.22</v>
      </c>
      <c r="J47" s="13">
        <v>55.58</v>
      </c>
    </row>
    <row r="48" spans="2:10" ht="57.75" customHeight="1">
      <c r="B48" s="14"/>
      <c r="C48" s="1244" t="s">
        <v>4</v>
      </c>
      <c r="D48" s="1244"/>
      <c r="E48" s="1245"/>
      <c r="F48" s="15">
        <v>10</v>
      </c>
      <c r="G48" s="16">
        <v>18.89</v>
      </c>
      <c r="H48" s="16">
        <v>11.11</v>
      </c>
      <c r="I48" s="16">
        <v>9.5</v>
      </c>
      <c r="J48" s="17">
        <v>3.24</v>
      </c>
    </row>
    <row r="49" spans="2:10" ht="57.75" customHeight="1" thickBot="1">
      <c r="B49" s="18"/>
      <c r="C49" s="1246" t="s">
        <v>5</v>
      </c>
      <c r="D49" s="1246"/>
      <c r="E49" s="1247"/>
      <c r="F49" s="19">
        <v>0.31</v>
      </c>
      <c r="G49" s="20">
        <v>8.2100000000000009</v>
      </c>
      <c r="H49" s="20" t="s">
        <v>552</v>
      </c>
      <c r="I49" s="20" t="s">
        <v>553</v>
      </c>
      <c r="J49" s="21" t="s">
        <v>554</v>
      </c>
    </row>
    <row r="50" spans="2:10" ht="13.5" customHeight="1"/>
  </sheetData>
  <sheetProtection algorithmName="SHA-512" hashValue="TVoNaCzVUpMt9qV2X4mwI7YKqS1veZUC1jckRM8ukOBvQKx13J3/wWZTyUHGArSM1nYFleH02MGdfA6TxZ8QdQ==" saltValue="bkXKONkNtmij8BdiBseG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2021-02-05T03:45:31Z</dcterms:created>
  <dcterms:modified xsi:type="dcterms:W3CDTF">2021-09-21T01:57:42Z</dcterms:modified>
  <cp:category/>
</cp:coreProperties>
</file>