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H30決算分\08_第２回　HP掲載・県→国\00　完成版フォルダ（結合前）\"/>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AM34" i="10"/>
  <c r="C34" i="10"/>
  <c r="U34" i="10" l="1"/>
  <c r="U35" i="10" s="1"/>
  <c r="U36" i="10" s="1"/>
  <c r="U37"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CO34" i="10"/>
</calcChain>
</file>

<file path=xl/sharedStrings.xml><?xml version="1.0" encoding="utf-8"?>
<sst xmlns="http://schemas.openxmlformats.org/spreadsheetml/2006/main" count="1221" uniqueCount="608">
  <si>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</si>
  <si>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</si>
  <si>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</si>
  <si>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</si>
  <si>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</si>
  <si>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</si>
  <si>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</si>
  <si>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</si>
  <si>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</si>
  <si>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</si>
  <si>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</si>
  <si>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</si>
  <si>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</si>
  <si>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</si>
  <si>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</si>
  <si>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</si>
  <si>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</si>
  <si>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</si>
  <si>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</si>
  <si>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</si>
  <si>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</si>
  <si>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</si>
  <si>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</si>
  <si>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</si>
  <si>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</si>
  <si>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</si>
  <si>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</si>
  <si>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</si>
  <si>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</si>
  <si>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</si>
  <si>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</si>
  <si>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</si>
  <si>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</si>
  <si>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</si>
  <si>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</si>
  <si>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</si>
  <si>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</si>
  <si>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</si>
  <si>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</si>
  <si>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</si>
  <si>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</si>
  <si>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</si>
  <si>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</si>
  <si>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</si>
  <si>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</si>
  <si>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</si>
  <si>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</si>
  <si>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</si>
  <si>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</si>
  <si>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</si>
  <si>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</si>
  <si>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</si>
  <si>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</si>
  <si>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</si>
  <si>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</si>
  <si>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</si>
  <si>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</si>
  <si>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</si>
  <si>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</si>
  <si>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</si>
  <si>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</si>
  <si>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</si>
  <si>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</si>
  <si>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</si>
  <si>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</si>
  <si>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</si>
  <si>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</si>
  <si>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</si>
  <si>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</si>
  <si>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</si>
  <si>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</si>
  <si>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</si>
  <si>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</si>
  <si>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</si>
  <si>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</si>
  <si>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</si>
  <si>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</si>
  <si>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</si>
  <si>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</si>
  <si>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</si>
  <si>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</si>
  <si>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</si>
  <si>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</si>
  <si>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</si>
  <si>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</si>
  <si>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</si>
  <si>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</si>
  <si>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</si>
  <si>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</si>
  <si>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</si>
  <si>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</si>
  <si>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</si>
  <si>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</si>
  <si>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</si>
  <si>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</si>
  <si>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</si>
  <si>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</si>
  <si>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</si>
  <si>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北山村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</si>
  <si>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</si>
  <si>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</si>
  <si>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</si>
  <si>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</si>
  <si>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</si>
  <si>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</si>
  <si>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</si>
  <si>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</si>
  <si>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</si>
  <si>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</si>
  <si>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</si>
  <si>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</si>
  <si>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</si>
  <si>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</si>
  <si>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</si>
  <si>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</si>
  <si>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</si>
  <si>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</si>
  <si>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</si>
  <si>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</si>
  <si>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</si>
  <si>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</si>
  <si>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</si>
  <si>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</si>
  <si>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</si>
  <si>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</si>
  <si>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</si>
  <si>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</si>
  <si>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</si>
  <si>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</si>
  <si>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</si>
  <si>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</si>
  <si>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</si>
  <si>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</si>
  <si>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</si>
  <si>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</si>
  <si>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</si>
  <si>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</si>
  <si>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</si>
  <si>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</si>
  <si>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</si>
  <si>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</si>
  <si>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</si>
  <si>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</si>
  <si>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</si>
  <si>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</si>
  <si>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</si>
  <si>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</si>
  <si>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</si>
  <si>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</si>
  <si>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</si>
  <si>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</si>
  <si>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</si>
  <si>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</si>
  <si>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</si>
  <si>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</si>
  <si>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4"/>
  </si>
  <si>
    <t>うち日本人(％)</t>
    <phoneticPr fontId="5"/>
  </si>
  <si>
    <t>-2.9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</si>
  <si>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</si>
  <si>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</si>
  <si>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</si>
  <si>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</si>
  <si>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</si>
  <si>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</si>
  <si>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</si>
  <si>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</si>
  <si>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</si>
  <si>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</si>
  <si>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</si>
  <si>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</si>
  <si>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</si>
  <si>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</si>
  <si>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</si>
  <si>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</si>
  <si>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</si>
  <si>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</si>
  <si>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</si>
  <si>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t>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</si>
  <si>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</si>
  <si>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</si>
  <si>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</si>
  <si>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</si>
  <si>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</si>
  <si>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</si>
  <si>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</si>
  <si>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</si>
  <si>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</si>
  <si>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</si>
  <si>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</si>
  <si>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</si>
  <si>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</si>
  <si>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</si>
  <si>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</si>
  <si>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</si>
  <si>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</si>
  <si>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</si>
  <si>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</si>
  <si>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</si>
  <si>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</si>
  <si>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</si>
  <si>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</si>
  <si>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</si>
  <si>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</si>
  <si>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</si>
  <si>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</si>
  <si>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</si>
  <si>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</si>
  <si>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</si>
  <si>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</si>
  <si>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</si>
  <si>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</si>
  <si>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</si>
  <si>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</si>
  <si>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</si>
  <si>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</si>
  <si>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</si>
  <si>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</si>
  <si>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</si>
  <si>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和歌山県北山村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</si>
  <si>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</si>
  <si>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</si>
  <si>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</si>
  <si>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</si>
  <si>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</si>
  <si>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</si>
  <si>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</si>
  <si>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</si>
  <si>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</si>
  <si>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</si>
  <si>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</si>
  <si>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</si>
  <si>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</si>
  <si>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</si>
  <si>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</si>
  <si>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</si>
  <si>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</si>
  <si>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</si>
  <si>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</si>
  <si>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</si>
  <si>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</si>
  <si>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</si>
  <si>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</si>
  <si>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</si>
  <si>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</si>
  <si>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</si>
  <si>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</si>
  <si>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</si>
  <si>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</si>
  <si>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</si>
  <si>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</si>
  <si>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</si>
  <si>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</si>
  <si>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</si>
  <si>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</si>
  <si>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</si>
  <si>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</si>
  <si>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</si>
  <si>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</si>
  <si>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</si>
  <si>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</si>
  <si>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</si>
  <si>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</si>
  <si>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</si>
  <si>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</si>
  <si>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</si>
  <si>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</si>
  <si>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</si>
  <si>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</si>
  <si>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</si>
  <si>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</si>
  <si>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</si>
  <si>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</si>
  <si>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</si>
  <si>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</si>
  <si>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</si>
  <si>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</si>
  <si>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</si>
  <si>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</si>
  <si>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</si>
  <si>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</si>
  <si>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</si>
  <si>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</si>
  <si>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</si>
  <si>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</si>
  <si>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</si>
  <si>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</si>
  <si>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</si>
  <si>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</si>
  <si>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</si>
  <si>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</si>
  <si>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</si>
  <si>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</si>
  <si>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</si>
  <si>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</si>
  <si>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</si>
  <si>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</si>
  <si>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</si>
  <si>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</si>
  <si>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</si>
  <si>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</si>
  <si>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</si>
  <si>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</si>
  <si>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</si>
  <si>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</si>
  <si>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</si>
  <si>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</si>
  <si>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</si>
  <si>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</si>
  <si>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</si>
  <si>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</si>
  <si>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</si>
  <si>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</si>
  <si>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</si>
  <si>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</si>
  <si>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</si>
  <si>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</si>
  <si>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</si>
  <si>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</si>
  <si>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</si>
  <si>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</si>
  <si>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</si>
  <si>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</si>
  <si>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</si>
  <si>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</si>
  <si>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</si>
  <si>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</si>
  <si>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</si>
  <si>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</si>
  <si>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</si>
  <si>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</si>
  <si>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</si>
  <si>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</si>
  <si>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</si>
  <si>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</si>
  <si>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観光施設</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</si>
  <si>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</si>
  <si>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</si>
  <si>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</si>
  <si>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</si>
  <si>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</si>
  <si>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</si>
  <si>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</si>
  <si>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</si>
  <si>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</si>
  <si>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</si>
  <si>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</si>
  <si>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</si>
  <si>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</si>
  <si>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</si>
  <si>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</si>
  <si>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</si>
  <si>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</si>
  <si>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</si>
  <si>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</si>
  <si>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</si>
  <si>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</si>
  <si>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</si>
  <si>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</si>
  <si>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</si>
  <si>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</si>
  <si>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</si>
  <si>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</si>
  <si>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</si>
  <si>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</si>
  <si>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</si>
  <si>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</si>
  <si>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</si>
  <si>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</si>
  <si>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和歌山県北山村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</si>
  <si>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</si>
  <si>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</si>
  <si>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</si>
  <si>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</si>
  <si>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</si>
  <si>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</si>
  <si>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</si>
  <si>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</si>
  <si>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</si>
  <si>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</si>
  <si>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</si>
  <si>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</si>
  <si>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</si>
  <si>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</si>
  <si>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</si>
  <si>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</si>
  <si>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</si>
  <si>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</si>
  <si>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</si>
  <si>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</si>
  <si>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</si>
  <si>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</si>
  <si>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</si>
  <si>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</si>
  <si>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</si>
  <si>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</si>
  <si>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</si>
  <si>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</si>
  <si>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</si>
  <si>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</si>
  <si>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</si>
  <si>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</si>
  <si>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</si>
  <si>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</si>
  <si>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</si>
  <si>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国民健康保険直営診療所特別会計</t>
    <phoneticPr fontId="5"/>
  </si>
  <si>
    <t>後期高齢者医療特別会計</t>
    <phoneticPr fontId="5"/>
  </si>
  <si>
    <t>簡易水道特別会計</t>
    <phoneticPr fontId="5"/>
  </si>
  <si>
    <t>法非適用企業</t>
    <phoneticPr fontId="5"/>
  </si>
  <si>
    <t>地域振興特別会計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</si>
  <si>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</si>
  <si>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</si>
  <si>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</si>
  <si>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</si>
  <si>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</si>
  <si>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</si>
  <si>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</si>
  <si>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</si>
  <si>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</si>
  <si>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</si>
  <si>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</si>
  <si>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</si>
  <si>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</si>
  <si>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</si>
  <si>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</si>
  <si>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</si>
  <si>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</si>
  <si>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</si>
  <si>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</si>
  <si>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</si>
  <si>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</si>
  <si>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</si>
  <si>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</si>
  <si>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</si>
  <si>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</si>
  <si>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</si>
  <si>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</si>
  <si>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</si>
  <si>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</si>
  <si>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</si>
  <si>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</si>
  <si>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</si>
  <si>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</si>
  <si>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</si>
  <si>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</si>
  <si>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</si>
  <si>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</si>
  <si>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</si>
  <si>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</si>
  <si>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</si>
  <si>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</si>
  <si>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</si>
  <si>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</si>
  <si>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</si>
  <si>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</si>
  <si>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</si>
  <si>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</si>
  <si>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</si>
  <si>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</si>
  <si>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</si>
  <si>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</si>
  <si>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</si>
  <si>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</si>
  <si>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</si>
  <si>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</si>
  <si>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</si>
  <si>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</si>
  <si>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</si>
  <si>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</si>
  <si>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</si>
  <si>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</si>
  <si>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</si>
  <si>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地域振興特別会計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</si>
  <si>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</si>
  <si>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</si>
  <si>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</si>
  <si>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</si>
  <si>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</si>
  <si>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</si>
  <si>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</si>
  <si>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</si>
  <si>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</si>
  <si>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</si>
  <si>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</si>
  <si>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</si>
  <si>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</si>
  <si>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</si>
  <si>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</si>
  <si>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</si>
  <si>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</si>
  <si>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</si>
  <si>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</si>
  <si>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</si>
  <si>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</si>
  <si>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</si>
  <si>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</si>
  <si>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</si>
  <si>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</si>
  <si>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</si>
  <si>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</si>
  <si>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</si>
  <si>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</si>
  <si>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</si>
  <si>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</si>
  <si>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</si>
  <si>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</si>
  <si>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</si>
  <si>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</si>
  <si>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</si>
  <si>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</si>
  <si>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</si>
  <si>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</si>
  <si>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</si>
  <si>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</si>
  <si>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</si>
  <si>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</si>
  <si>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</si>
  <si>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</si>
  <si>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</si>
  <si>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</si>
  <si>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</si>
  <si>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</si>
  <si>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</si>
  <si>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</si>
  <si>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</si>
  <si>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</si>
  <si>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</si>
  <si>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</si>
  <si>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</si>
  <si>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</si>
  <si>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</si>
  <si>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</si>
  <si>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</si>
  <si>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</si>
  <si>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</si>
  <si>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</si>
  <si>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</si>
  <si>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</si>
  <si>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</si>
  <si>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</si>
  <si>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</si>
  <si>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</si>
  <si>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</si>
  <si>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</si>
  <si>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</si>
  <si>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</si>
  <si>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</si>
  <si>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</si>
  <si>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</si>
  <si>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</si>
  <si>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</si>
  <si>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</si>
  <si>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</si>
  <si>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</si>
  <si>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</si>
  <si>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</si>
  <si>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</si>
  <si>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</si>
  <si>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</si>
  <si>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</si>
  <si>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</si>
  <si>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4.16</t>
  </si>
  <si>
    <t>▲ 33.95</t>
  </si>
  <si>
    <t>一般会計</t>
  </si>
  <si>
    <t>国民健康保険特別会計</t>
  </si>
  <si>
    <t>介護保険特別会計</t>
  </si>
  <si>
    <t>後期高齢者医療特別会計</t>
  </si>
  <si>
    <t>簡易水道特別会計</t>
  </si>
  <si>
    <t>国民健康保険直営診療所特別会計</t>
  </si>
  <si>
    <t>地域振興特別会計</t>
  </si>
  <si>
    <t>その他会計（赤字）</t>
  </si>
  <si>
    <t>その他会計（黒字）</t>
  </si>
  <si>
    <t>H25末</t>
    <phoneticPr fontId="5"/>
  </si>
  <si>
    <t>H26末</t>
    <phoneticPr fontId="5"/>
  </si>
  <si>
    <t>H27末</t>
    <phoneticPr fontId="5"/>
  </si>
  <si>
    <t>H28末</t>
    <phoneticPr fontId="5"/>
  </si>
  <si>
    <t>H29末</t>
    <phoneticPr fontId="5"/>
  </si>
  <si>
    <t>和歌山県市町村総合事務組合</t>
    <rPh sb="0" eb="4">
      <t>ワカヤマケン</t>
    </rPh>
    <rPh sb="4" eb="7">
      <t>シチョウソン</t>
    </rPh>
    <rPh sb="7" eb="9">
      <t>ソウゴウ</t>
    </rPh>
    <rPh sb="9" eb="11">
      <t>ジム</t>
    </rPh>
    <rPh sb="11" eb="13">
      <t>クミアイ</t>
    </rPh>
    <phoneticPr fontId="2"/>
  </si>
  <si>
    <t>紀南学園事務組合</t>
    <rPh sb="0" eb="2">
      <t>キナン</t>
    </rPh>
    <rPh sb="2" eb="4">
      <t>ガクエン</t>
    </rPh>
    <rPh sb="4" eb="6">
      <t>ジム</t>
    </rPh>
    <rPh sb="6" eb="8">
      <t>クミアイ</t>
    </rPh>
    <phoneticPr fontId="2"/>
  </si>
  <si>
    <t>東牟婁郡町村新宮市老人福祉施設事務組合</t>
    <rPh sb="0" eb="1">
      <t>ヒガシ</t>
    </rPh>
    <rPh sb="1" eb="2">
      <t>ム</t>
    </rPh>
    <rPh sb="2" eb="3">
      <t>ロウ</t>
    </rPh>
    <rPh sb="3" eb="4">
      <t>グン</t>
    </rPh>
    <rPh sb="4" eb="6">
      <t>チョウソン</t>
    </rPh>
    <rPh sb="6" eb="9">
      <t>シングウシ</t>
    </rPh>
    <rPh sb="9" eb="11">
      <t>ロウジン</t>
    </rPh>
    <rPh sb="11" eb="13">
      <t>フクシ</t>
    </rPh>
    <rPh sb="13" eb="15">
      <t>シセツ</t>
    </rPh>
    <rPh sb="15" eb="17">
      <t>ジム</t>
    </rPh>
    <rPh sb="17" eb="19">
      <t>クミアイ</t>
    </rPh>
    <phoneticPr fontId="2"/>
  </si>
  <si>
    <t>新宮周辺広域市町村圏事務組合</t>
    <rPh sb="0" eb="2">
      <t>シングウ</t>
    </rPh>
    <rPh sb="2" eb="4">
      <t>シュウヘン</t>
    </rPh>
    <rPh sb="4" eb="6">
      <t>コウイキ</t>
    </rPh>
    <rPh sb="6" eb="9">
      <t>シチョウソン</t>
    </rPh>
    <rPh sb="9" eb="10">
      <t>ケン</t>
    </rPh>
    <rPh sb="10" eb="12">
      <t>ジム</t>
    </rPh>
    <rPh sb="12" eb="14">
      <t>クミアイ</t>
    </rPh>
    <phoneticPr fontId="2"/>
  </si>
  <si>
    <t>和歌山県地方税回収機構</t>
    <rPh sb="0" eb="4">
      <t>ワカヤマケン</t>
    </rPh>
    <rPh sb="4" eb="7">
      <t>チホウゼイ</t>
    </rPh>
    <rPh sb="7" eb="9">
      <t>カイシュウ</t>
    </rPh>
    <rPh sb="9" eb="11">
      <t>キコウ</t>
    </rPh>
    <phoneticPr fontId="2"/>
  </si>
  <si>
    <t>和歌山県後期高齢者医療広域連合</t>
    <rPh sb="0" eb="4">
      <t>ワカヤマケン</t>
    </rPh>
    <rPh sb="4" eb="6">
      <t>コウキ</t>
    </rPh>
    <rPh sb="6" eb="9">
      <t>コウレイシャ</t>
    </rPh>
    <rPh sb="9" eb="11">
      <t>イリョウ</t>
    </rPh>
    <rPh sb="11" eb="13">
      <t>コウイキ</t>
    </rPh>
    <rPh sb="13" eb="15">
      <t>レンゴウ</t>
    </rPh>
    <phoneticPr fontId="2"/>
  </si>
  <si>
    <t>和歌山県後期高齢者医療広域連合（特別会計分）</t>
    <rPh sb="0" eb="4">
      <t>ワカヤマケン</t>
    </rPh>
    <rPh sb="4" eb="6">
      <t>コウキ</t>
    </rPh>
    <rPh sb="6" eb="9">
      <t>コウレイシャ</t>
    </rPh>
    <rPh sb="9" eb="11">
      <t>イリョウ</t>
    </rPh>
    <rPh sb="11" eb="13">
      <t>コウイキ</t>
    </rPh>
    <rPh sb="13" eb="15">
      <t>レンゴウ</t>
    </rPh>
    <rPh sb="16" eb="18">
      <t>トクベツ</t>
    </rPh>
    <rPh sb="18" eb="20">
      <t>カイケイ</t>
    </rPh>
    <rPh sb="20" eb="21">
      <t>ブン</t>
    </rPh>
    <phoneticPr fontId="2"/>
  </si>
  <si>
    <t>東牟婁郡町村新宮市老人福祉施設事務組合（公営企業会計）</t>
    <rPh sb="0" eb="1">
      <t>ヒガシ</t>
    </rPh>
    <rPh sb="1" eb="2">
      <t>ム</t>
    </rPh>
    <rPh sb="2" eb="3">
      <t>ロウ</t>
    </rPh>
    <rPh sb="3" eb="4">
      <t>グン</t>
    </rPh>
    <rPh sb="4" eb="6">
      <t>チョウソン</t>
    </rPh>
    <rPh sb="6" eb="9">
      <t>シングウシ</t>
    </rPh>
    <rPh sb="9" eb="11">
      <t>ロウジン</t>
    </rPh>
    <rPh sb="11" eb="13">
      <t>フクシ</t>
    </rPh>
    <rPh sb="13" eb="15">
      <t>シセツ</t>
    </rPh>
    <rPh sb="15" eb="17">
      <t>ジム</t>
    </rPh>
    <rPh sb="17" eb="19">
      <t>クミアイ</t>
    </rPh>
    <rPh sb="20" eb="22">
      <t>コウエイ</t>
    </rPh>
    <rPh sb="22" eb="24">
      <t>キギョウ</t>
    </rPh>
    <rPh sb="24" eb="26">
      <t>カイケイ</t>
    </rPh>
    <phoneticPr fontId="2"/>
  </si>
  <si>
    <t>北山振興株式会社</t>
    <rPh sb="0" eb="2">
      <t>キタヤマ</t>
    </rPh>
    <rPh sb="2" eb="4">
      <t>シンコウ</t>
    </rPh>
    <rPh sb="4" eb="6">
      <t>カブシキ</t>
    </rPh>
    <rPh sb="6" eb="8">
      <t>カイシャ</t>
    </rPh>
    <phoneticPr fontId="2"/>
  </si>
  <si>
    <t>ふるさとむらづくり基金</t>
    <rPh sb="9" eb="11">
      <t>キキン</t>
    </rPh>
    <phoneticPr fontId="2"/>
  </si>
  <si>
    <t>社会福祉基金</t>
    <rPh sb="0" eb="2">
      <t>シャカイ</t>
    </rPh>
    <rPh sb="2" eb="4">
      <t>フクシ</t>
    </rPh>
    <rPh sb="4" eb="6">
      <t>キキン</t>
    </rPh>
    <phoneticPr fontId="2"/>
  </si>
  <si>
    <t>安心安全まちづくり基金</t>
    <rPh sb="0" eb="2">
      <t>アンシン</t>
    </rPh>
    <rPh sb="2" eb="4">
      <t>アンゼン</t>
    </rPh>
    <rPh sb="9" eb="11">
      <t>キキン</t>
    </rPh>
    <phoneticPr fontId="2"/>
  </si>
  <si>
    <t>ふるさと基金</t>
    <rPh sb="4" eb="6">
      <t>キキン</t>
    </rPh>
    <phoneticPr fontId="2"/>
  </si>
  <si>
    <t>ふるさと・水と土保全基金</t>
    <rPh sb="5" eb="6">
      <t>ミズ</t>
    </rPh>
    <rPh sb="7" eb="8">
      <t>ツチ</t>
    </rPh>
    <rPh sb="8" eb="10">
      <t>ホゼン</t>
    </rPh>
    <rPh sb="10" eb="12">
      <t>キキン</t>
    </rPh>
    <phoneticPr fontId="2"/>
  </si>
  <si>
    <t>-</t>
    <phoneticPr fontId="2"/>
  </si>
  <si>
    <t>紀南環境衛生事務組合</t>
    <rPh sb="0" eb="2">
      <t>キナン</t>
    </rPh>
    <rPh sb="2" eb="4">
      <t>カンキョウ</t>
    </rPh>
    <rPh sb="4" eb="6">
      <t>エイセイ</t>
    </rPh>
    <rPh sb="6" eb="8">
      <t>ジム</t>
    </rPh>
    <rPh sb="8" eb="10">
      <t>クミアイ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</si>
  <si>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</si>
  <si>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</si>
  <si>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</si>
  <si>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</si>
  <si>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</si>
  <si>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としては、インフラ資産における影響が大きく、５０．６％と低めであるが、将来負担比率において、将来負担額に対し、充当可能財源が大幅に上回っているため、負担比率としては０となっている。</t>
    <rPh sb="20" eb="22">
      <t>シサン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</si>
  <si>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</si>
  <si>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</si>
  <si>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</si>
  <si>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</si>
  <si>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</si>
  <si>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</si>
  <si>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元利償還額や普通交付税の減少により年々減少しているたが、公営企業会計の起債の償還が始まったことでH30は増加し今後も増加の見込である。。将来負担比率については、負担比率０を維持している。</t>
    <rPh sb="37" eb="43">
      <t>コウエイキギョウカイケイ</t>
    </rPh>
    <rPh sb="44" eb="46">
      <t>キサイ</t>
    </rPh>
    <rPh sb="47" eb="49">
      <t>ショウカン</t>
    </rPh>
    <rPh sb="50" eb="51">
      <t>ハジ</t>
    </rPh>
    <rPh sb="61" eb="63">
      <t>ゾウカ</t>
    </rPh>
    <rPh sb="64" eb="66">
      <t>コンゴ</t>
    </rPh>
    <rPh sb="67" eb="69">
      <t>ゾウカ</t>
    </rPh>
    <rPh sb="70" eb="72">
      <t>ミコミ</t>
    </rPh>
    <rPh sb="95" eb="97">
      <t>イジ</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</si>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</sst>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c:ext xmlns:c16="http://schemas.microsoft.com/office/drawing/2014/chart" uri="{C3380CC4-5D6E-409C-BE32-E72D297353CC}">
              <c16:uniqueId val="{00000000-537D-4F2C-A438-FC982931AFA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881462</c:v>
                </c:pt>
                <c:pt idx="1">
                  <c:v>507580</c:v>
                </c:pt>
                <c:pt idx="2">
                  <c:v>1070236</c:v>
                </c:pt>
                <c:pt idx="3">
                  <c:v>865655</c:v>
                </c:pt>
                <c:pt idx="4">
                  <c:v>705406</c:v>
                </c:pt>
              </c:numCache>
            </c:numRef>
          </c:val>
          <c:smooth val="0"/>
          <c:extLst>
            <c:ext xmlns:c16="http://schemas.microsoft.com/office/drawing/2014/chart" uri="{C3380CC4-5D6E-409C-BE32-E72D297353CC}">
              <c16:uniqueId val="{00000001-537D-4F2C-A438-FC982931AFAE}"/>
            </c:ext>
          </c:extLst>
        </c:ser>
        <c:dLbls>
          <c:showLegendKey val="0"/>
          <c:showVal val="0"/>
          <c:showCatName val="0"/>
          <c:showSerName val="0"/>
          <c:showPercent val="0"/>
          <c:showBubbleSize val="0"/>
        </c:dLbls>
        <c:marker val="1"/>
        <c:smooth val="0"/>
        <c:axId val="176154112"/>
        <c:axId val="176156032"/>
      </c:lineChart>
      <c:catAx>
        <c:axId val="176154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156032"/>
        <c:crosses val="autoZero"/>
        <c:auto val="1"/>
        <c:lblAlgn val="ctr"/>
        <c:lblOffset val="100"/>
        <c:tickLblSkip val="1"/>
        <c:tickMarkSkip val="1"/>
        <c:noMultiLvlLbl val="0"/>
      </c:catAx>
      <c:valAx>
        <c:axId val="176156032"/>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154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9.81</c:v>
                </c:pt>
                <c:pt idx="1">
                  <c:v>10</c:v>
                </c:pt>
                <c:pt idx="2">
                  <c:v>18.89</c:v>
                </c:pt>
                <c:pt idx="3">
                  <c:v>11.11</c:v>
                </c:pt>
                <c:pt idx="4">
                  <c:v>9.5</c:v>
                </c:pt>
              </c:numCache>
            </c:numRef>
          </c:val>
          <c:extLst>
            <c:ext xmlns:c16="http://schemas.microsoft.com/office/drawing/2014/chart" uri="{C3380CC4-5D6E-409C-BE32-E72D297353CC}">
              <c16:uniqueId val="{00000000-BD95-4E6B-BC24-2ABF79C085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101.87</c:v>
                </c:pt>
                <c:pt idx="1">
                  <c:v>101.17</c:v>
                </c:pt>
                <c:pt idx="2">
                  <c:v>108.05</c:v>
                </c:pt>
                <c:pt idx="3">
                  <c:v>122.36</c:v>
                </c:pt>
                <c:pt idx="4">
                  <c:v>102.22</c:v>
                </c:pt>
              </c:numCache>
            </c:numRef>
          </c:val>
          <c:extLst>
            <c:ext xmlns:c16="http://schemas.microsoft.com/office/drawing/2014/chart" uri="{C3380CC4-5D6E-409C-BE32-E72D297353CC}">
              <c16:uniqueId val="{00000001-BD95-4E6B-BC24-2ABF79C08534}"/>
            </c:ext>
          </c:extLst>
        </c:ser>
        <c:dLbls>
          <c:showLegendKey val="0"/>
          <c:showVal val="0"/>
          <c:showCatName val="0"/>
          <c:showSerName val="0"/>
          <c:showPercent val="0"/>
          <c:showBubbleSize val="0"/>
        </c:dLbls>
        <c:gapWidth val="250"/>
        <c:overlap val="100"/>
        <c:axId val="180024832"/>
        <c:axId val="180026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3.41</c:v>
                </c:pt>
                <c:pt idx="1">
                  <c:v>0.31</c:v>
                </c:pt>
                <c:pt idx="2">
                  <c:v>8.2100000000000009</c:v>
                </c:pt>
                <c:pt idx="3">
                  <c:v>-4.16</c:v>
                </c:pt>
                <c:pt idx="4">
                  <c:v>-33.950000000000003</c:v>
                </c:pt>
              </c:numCache>
            </c:numRef>
          </c:val>
          <c:smooth val="0"/>
          <c:extLst>
            <c:ext xmlns:c16="http://schemas.microsoft.com/office/drawing/2014/chart" uri="{C3380CC4-5D6E-409C-BE32-E72D297353CC}">
              <c16:uniqueId val="{00000002-BD95-4E6B-BC24-2ABF79C08534}"/>
            </c:ext>
          </c:extLst>
        </c:ser>
        <c:dLbls>
          <c:showLegendKey val="0"/>
          <c:showVal val="0"/>
          <c:showCatName val="0"/>
          <c:showSerName val="0"/>
          <c:showPercent val="0"/>
          <c:showBubbleSize val="0"/>
        </c:dLbls>
        <c:marker val="1"/>
        <c:smooth val="0"/>
        <c:axId val="180024832"/>
        <c:axId val="180026752"/>
      </c:lineChart>
      <c:catAx>
        <c:axId val="18002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0026752"/>
        <c:crosses val="autoZero"/>
        <c:auto val="1"/>
        <c:lblAlgn val="ctr"/>
        <c:lblOffset val="100"/>
        <c:tickLblSkip val="1"/>
        <c:tickMarkSkip val="1"/>
        <c:noMultiLvlLbl val="0"/>
      </c:catAx>
      <c:valAx>
        <c:axId val="180026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024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308-4361-BA21-3598D8582C6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308-4361-BA21-3598D8582C6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308-4361-BA21-3598D8582C6D}"/>
            </c:ext>
          </c:extLst>
        </c:ser>
        <c:ser>
          <c:idx val="3"/>
          <c:order val="3"/>
          <c:tx>
            <c:strRef>
              <c:f>データシート!$A$30</c:f>
              <c:strCache>
                <c:ptCount val="1"/>
                <c:pt idx="0">
                  <c:v>地域振興特別会計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308-4361-BA21-3598D8582C6D}"/>
            </c:ext>
          </c:extLst>
        </c:ser>
        <c:ser>
          <c:idx val="4"/>
          <c:order val="4"/>
          <c:tx>
            <c:strRef>
              <c:f>データシート!$A$31</c:f>
              <c:strCache>
                <c:ptCount val="1"/>
                <c:pt idx="0">
                  <c:v>国民健康保険直営診療所特別会計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0.05</c:v>
                </c:pt>
                <c:pt idx="8">
                  <c:v>#N/A</c:v>
                </c:pt>
                <c:pt idx="9">
                  <c:v>0</c:v>
                </c:pt>
              </c:numCache>
            </c:numRef>
          </c:val>
          <c:extLst>
            <c:ext xmlns:c16="http://schemas.microsoft.com/office/drawing/2014/chart" uri="{C3380CC4-5D6E-409C-BE32-E72D297353CC}">
              <c16:uniqueId val="{00000004-C308-4361-BA21-3598D8582C6D}"/>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C308-4361-BA21-3598D8582C6D}"/>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6-C308-4361-BA21-3598D8582C6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0.23</c:v>
                </c:pt>
                <c:pt idx="2">
                  <c:v>#N/A</c:v>
                </c:pt>
                <c:pt idx="3">
                  <c:v>0.21</c:v>
                </c:pt>
                <c:pt idx="4">
                  <c:v>#N/A</c:v>
                </c:pt>
                <c:pt idx="5">
                  <c:v>0.56000000000000005</c:v>
                </c:pt>
                <c:pt idx="6">
                  <c:v>#N/A</c:v>
                </c:pt>
                <c:pt idx="7">
                  <c:v>0.05</c:v>
                </c:pt>
                <c:pt idx="8">
                  <c:v>#N/A</c:v>
                </c:pt>
                <c:pt idx="9">
                  <c:v>0.32</c:v>
                </c:pt>
              </c:numCache>
            </c:numRef>
          </c:val>
          <c:extLst>
            <c:ext xmlns:c16="http://schemas.microsoft.com/office/drawing/2014/chart" uri="{C3380CC4-5D6E-409C-BE32-E72D297353CC}">
              <c16:uniqueId val="{00000007-C308-4361-BA21-3598D8582C6D}"/>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0.54</c:v>
                </c:pt>
                <c:pt idx="2">
                  <c:v>#N/A</c:v>
                </c:pt>
                <c:pt idx="3">
                  <c:v>0.16</c:v>
                </c:pt>
                <c:pt idx="4">
                  <c:v>#N/A</c:v>
                </c:pt>
                <c:pt idx="5">
                  <c:v>0.97</c:v>
                </c:pt>
                <c:pt idx="6">
                  <c:v>#N/A</c:v>
                </c:pt>
                <c:pt idx="7">
                  <c:v>0.83</c:v>
                </c:pt>
                <c:pt idx="8">
                  <c:v>#N/A</c:v>
                </c:pt>
                <c:pt idx="9">
                  <c:v>0.72</c:v>
                </c:pt>
              </c:numCache>
            </c:numRef>
          </c:val>
          <c:extLst>
            <c:ext xmlns:c16="http://schemas.microsoft.com/office/drawing/2014/chart" uri="{C3380CC4-5D6E-409C-BE32-E72D297353CC}">
              <c16:uniqueId val="{00000008-C308-4361-BA21-3598D8582C6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9.8000000000000007</c:v>
                </c:pt>
                <c:pt idx="2">
                  <c:v>#N/A</c:v>
                </c:pt>
                <c:pt idx="3">
                  <c:v>10</c:v>
                </c:pt>
                <c:pt idx="4">
                  <c:v>#N/A</c:v>
                </c:pt>
                <c:pt idx="5">
                  <c:v>18.89</c:v>
                </c:pt>
                <c:pt idx="6">
                  <c:v>#N/A</c:v>
                </c:pt>
                <c:pt idx="7">
                  <c:v>11.11</c:v>
                </c:pt>
                <c:pt idx="8">
                  <c:v>#N/A</c:v>
                </c:pt>
                <c:pt idx="9">
                  <c:v>8.99</c:v>
                </c:pt>
              </c:numCache>
            </c:numRef>
          </c:val>
          <c:extLst>
            <c:ext xmlns:c16="http://schemas.microsoft.com/office/drawing/2014/chart" uri="{C3380CC4-5D6E-409C-BE32-E72D297353CC}">
              <c16:uniqueId val="{00000009-C308-4361-BA21-3598D8582C6D}"/>
            </c:ext>
          </c:extLst>
        </c:ser>
        <c:dLbls>
          <c:showLegendKey val="0"/>
          <c:showVal val="0"/>
          <c:showCatName val="0"/>
          <c:showSerName val="0"/>
          <c:showPercent val="0"/>
          <c:showBubbleSize val="0"/>
        </c:dLbls>
        <c:gapWidth val="150"/>
        <c:overlap val="100"/>
        <c:axId val="180146176"/>
        <c:axId val="180147712"/>
      </c:barChart>
      <c:catAx>
        <c:axId val="180146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147712"/>
        <c:crosses val="autoZero"/>
        <c:auto val="1"/>
        <c:lblAlgn val="ctr"/>
        <c:lblOffset val="100"/>
        <c:tickLblSkip val="1"/>
        <c:tickMarkSkip val="1"/>
        <c:noMultiLvlLbl val="0"/>
      </c:catAx>
      <c:valAx>
        <c:axId val="180147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146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107</c:v>
                </c:pt>
                <c:pt idx="5">
                  <c:v>101</c:v>
                </c:pt>
                <c:pt idx="8">
                  <c:v>100</c:v>
                </c:pt>
                <c:pt idx="11">
                  <c:v>102</c:v>
                </c:pt>
                <c:pt idx="14">
                  <c:v>102</c:v>
                </c:pt>
              </c:numCache>
            </c:numRef>
          </c:val>
          <c:extLst>
            <c:ext xmlns:c16="http://schemas.microsoft.com/office/drawing/2014/chart" uri="{C3380CC4-5D6E-409C-BE32-E72D297353CC}">
              <c16:uniqueId val="{00000000-E48A-4B3B-A721-06296E98AB8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48A-4B3B-A721-06296E98AB8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48A-4B3B-A721-06296E98AB8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8A-4B3B-A721-06296E98AB8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0</c:v>
                </c:pt>
                <c:pt idx="9">
                  <c:v>0</c:v>
                </c:pt>
                <c:pt idx="12">
                  <c:v>16</c:v>
                </c:pt>
              </c:numCache>
            </c:numRef>
          </c:val>
          <c:extLst>
            <c:ext xmlns:c16="http://schemas.microsoft.com/office/drawing/2014/chart" uri="{C3380CC4-5D6E-409C-BE32-E72D297353CC}">
              <c16:uniqueId val="{00000004-E48A-4B3B-A721-06296E98AB8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48A-4B3B-A721-06296E98AB8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48A-4B3B-A721-06296E98AB8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127</c:v>
                </c:pt>
                <c:pt idx="3">
                  <c:v>117</c:v>
                </c:pt>
                <c:pt idx="6">
                  <c:v>110</c:v>
                </c:pt>
                <c:pt idx="9">
                  <c:v>108</c:v>
                </c:pt>
                <c:pt idx="12">
                  <c:v>106</c:v>
                </c:pt>
              </c:numCache>
            </c:numRef>
          </c:val>
          <c:extLst>
            <c:ext xmlns:c16="http://schemas.microsoft.com/office/drawing/2014/chart" uri="{C3380CC4-5D6E-409C-BE32-E72D297353CC}">
              <c16:uniqueId val="{00000007-E48A-4B3B-A721-06296E98AB88}"/>
            </c:ext>
          </c:extLst>
        </c:ser>
        <c:dLbls>
          <c:showLegendKey val="0"/>
          <c:showVal val="0"/>
          <c:showCatName val="0"/>
          <c:showSerName val="0"/>
          <c:showPercent val="0"/>
          <c:showBubbleSize val="0"/>
        </c:dLbls>
        <c:gapWidth val="100"/>
        <c:overlap val="100"/>
        <c:axId val="176712704"/>
        <c:axId val="176723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20</c:v>
                </c:pt>
                <c:pt idx="2">
                  <c:v>#N/A</c:v>
                </c:pt>
                <c:pt idx="3">
                  <c:v>#N/A</c:v>
                </c:pt>
                <c:pt idx="4">
                  <c:v>16</c:v>
                </c:pt>
                <c:pt idx="5">
                  <c:v>#N/A</c:v>
                </c:pt>
                <c:pt idx="6">
                  <c:v>#N/A</c:v>
                </c:pt>
                <c:pt idx="7">
                  <c:v>10</c:v>
                </c:pt>
                <c:pt idx="8">
                  <c:v>#N/A</c:v>
                </c:pt>
                <c:pt idx="9">
                  <c:v>#N/A</c:v>
                </c:pt>
                <c:pt idx="10">
                  <c:v>6</c:v>
                </c:pt>
                <c:pt idx="11">
                  <c:v>#N/A</c:v>
                </c:pt>
                <c:pt idx="12">
                  <c:v>#N/A</c:v>
                </c:pt>
                <c:pt idx="13">
                  <c:v>20</c:v>
                </c:pt>
                <c:pt idx="14">
                  <c:v>#N/A</c:v>
                </c:pt>
              </c:numCache>
            </c:numRef>
          </c:val>
          <c:smooth val="0"/>
          <c:extLst>
            <c:ext xmlns:c16="http://schemas.microsoft.com/office/drawing/2014/chart" uri="{C3380CC4-5D6E-409C-BE32-E72D297353CC}">
              <c16:uniqueId val="{00000008-E48A-4B3B-A721-06296E98AB88}"/>
            </c:ext>
          </c:extLst>
        </c:ser>
        <c:dLbls>
          <c:showLegendKey val="0"/>
          <c:showVal val="0"/>
          <c:showCatName val="0"/>
          <c:showSerName val="0"/>
          <c:showPercent val="0"/>
          <c:showBubbleSize val="0"/>
        </c:dLbls>
        <c:marker val="1"/>
        <c:smooth val="0"/>
        <c:axId val="176712704"/>
        <c:axId val="176723072"/>
      </c:lineChart>
      <c:catAx>
        <c:axId val="17671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6723072"/>
        <c:crosses val="autoZero"/>
        <c:auto val="1"/>
        <c:lblAlgn val="ctr"/>
        <c:lblOffset val="100"/>
        <c:tickLblSkip val="1"/>
        <c:tickMarkSkip val="1"/>
        <c:noMultiLvlLbl val="0"/>
      </c:catAx>
      <c:valAx>
        <c:axId val="176723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712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830</c:v>
                </c:pt>
                <c:pt idx="5">
                  <c:v>886</c:v>
                </c:pt>
                <c:pt idx="8">
                  <c:v>1019</c:v>
                </c:pt>
                <c:pt idx="11">
                  <c:v>1058</c:v>
                </c:pt>
                <c:pt idx="14">
                  <c:v>1120</c:v>
                </c:pt>
              </c:numCache>
            </c:numRef>
          </c:val>
          <c:extLst>
            <c:ext xmlns:c16="http://schemas.microsoft.com/office/drawing/2014/chart" uri="{C3380CC4-5D6E-409C-BE32-E72D297353CC}">
              <c16:uniqueId val="{00000000-E7FF-42DA-9959-9CE95E61B0A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7FF-42DA-9959-9CE95E61B0A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1335</c:v>
                </c:pt>
                <c:pt idx="5">
                  <c:v>1330</c:v>
                </c:pt>
                <c:pt idx="8">
                  <c:v>1433</c:v>
                </c:pt>
                <c:pt idx="11">
                  <c:v>1777</c:v>
                </c:pt>
                <c:pt idx="14">
                  <c:v>1885</c:v>
                </c:pt>
              </c:numCache>
            </c:numRef>
          </c:val>
          <c:extLst>
            <c:ext xmlns:c16="http://schemas.microsoft.com/office/drawing/2014/chart" uri="{C3380CC4-5D6E-409C-BE32-E72D297353CC}">
              <c16:uniqueId val="{00000002-E7FF-42DA-9959-9CE95E61B0A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7FF-42DA-9959-9CE95E61B0A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7FF-42DA-9959-9CE95E61B0A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FF-42DA-9959-9CE95E61B0A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291</c:v>
                </c:pt>
                <c:pt idx="3">
                  <c:v>241</c:v>
                </c:pt>
                <c:pt idx="6">
                  <c:v>272</c:v>
                </c:pt>
                <c:pt idx="9">
                  <c:v>265</c:v>
                </c:pt>
                <c:pt idx="12">
                  <c:v>255</c:v>
                </c:pt>
              </c:numCache>
            </c:numRef>
          </c:val>
          <c:extLst>
            <c:ext xmlns:c16="http://schemas.microsoft.com/office/drawing/2014/chart" uri="{C3380CC4-5D6E-409C-BE32-E72D297353CC}">
              <c16:uniqueId val="{00000006-E7FF-42DA-9959-9CE95E61B0A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25</c:v>
                </c:pt>
                <c:pt idx="3">
                  <c:v>28</c:v>
                </c:pt>
                <c:pt idx="6">
                  <c:v>16</c:v>
                </c:pt>
                <c:pt idx="9">
                  <c:v>7</c:v>
                </c:pt>
                <c:pt idx="12">
                  <c:v>16</c:v>
                </c:pt>
              </c:numCache>
            </c:numRef>
          </c:val>
          <c:extLst>
            <c:ext xmlns:c16="http://schemas.microsoft.com/office/drawing/2014/chart" uri="{C3380CC4-5D6E-409C-BE32-E72D297353CC}">
              <c16:uniqueId val="{00000007-E7FF-42DA-9959-9CE95E61B0A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107</c:v>
                </c:pt>
                <c:pt idx="3">
                  <c:v>128</c:v>
                </c:pt>
                <c:pt idx="6">
                  <c:v>148</c:v>
                </c:pt>
                <c:pt idx="9">
                  <c:v>0</c:v>
                </c:pt>
                <c:pt idx="12">
                  <c:v>102</c:v>
                </c:pt>
              </c:numCache>
            </c:numRef>
          </c:val>
          <c:extLst>
            <c:ext xmlns:c16="http://schemas.microsoft.com/office/drawing/2014/chart" uri="{C3380CC4-5D6E-409C-BE32-E72D297353CC}">
              <c16:uniqueId val="{00000008-E7FF-42DA-9959-9CE95E61B0A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7FF-42DA-9959-9CE95E61B0A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1046</c:v>
                </c:pt>
                <c:pt idx="3">
                  <c:v>1087</c:v>
                </c:pt>
                <c:pt idx="6">
                  <c:v>1269</c:v>
                </c:pt>
                <c:pt idx="9">
                  <c:v>1336</c:v>
                </c:pt>
                <c:pt idx="12">
                  <c:v>1434</c:v>
                </c:pt>
              </c:numCache>
            </c:numRef>
          </c:val>
          <c:extLst>
            <c:ext xmlns:c16="http://schemas.microsoft.com/office/drawing/2014/chart" uri="{C3380CC4-5D6E-409C-BE32-E72D297353CC}">
              <c16:uniqueId val="{0000000A-E7FF-42DA-9959-9CE95E61B0AE}"/>
            </c:ext>
          </c:extLst>
        </c:ser>
        <c:dLbls>
          <c:showLegendKey val="0"/>
          <c:showVal val="0"/>
          <c:showCatName val="0"/>
          <c:showSerName val="0"/>
          <c:showPercent val="0"/>
          <c:showBubbleSize val="0"/>
        </c:dLbls>
        <c:gapWidth val="100"/>
        <c:overlap val="100"/>
        <c:axId val="188579200"/>
        <c:axId val="188585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7FF-42DA-9959-9CE95E61B0AE}"/>
            </c:ext>
          </c:extLst>
        </c:ser>
        <c:dLbls>
          <c:showLegendKey val="0"/>
          <c:showVal val="0"/>
          <c:showCatName val="0"/>
          <c:showSerName val="0"/>
          <c:showPercent val="0"/>
          <c:showBubbleSize val="0"/>
        </c:dLbls>
        <c:marker val="1"/>
        <c:smooth val="0"/>
        <c:axId val="188579200"/>
        <c:axId val="188585472"/>
      </c:lineChart>
      <c:catAx>
        <c:axId val="188579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8585472"/>
        <c:crosses val="autoZero"/>
        <c:auto val="1"/>
        <c:lblAlgn val="ctr"/>
        <c:lblOffset val="100"/>
        <c:tickLblSkip val="1"/>
        <c:tickMarkSkip val="1"/>
        <c:noMultiLvlLbl val="0"/>
      </c:catAx>
      <c:valAx>
        <c:axId val="188585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579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641</c:v>
                </c:pt>
                <c:pt idx="1">
                  <c:v>669</c:v>
                </c:pt>
                <c:pt idx="2">
                  <c:v>512</c:v>
                </c:pt>
              </c:numCache>
            </c:numRef>
          </c:val>
          <c:extLst>
            <c:ext xmlns:c16="http://schemas.microsoft.com/office/drawing/2014/chart" uri="{C3380CC4-5D6E-409C-BE32-E72D297353CC}">
              <c16:uniqueId val="{00000000-085B-405A-A675-FD042E2D235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75</c:v>
                </c:pt>
                <c:pt idx="1">
                  <c:v>75</c:v>
                </c:pt>
                <c:pt idx="2">
                  <c:v>75</c:v>
                </c:pt>
              </c:numCache>
            </c:numRef>
          </c:val>
          <c:extLst>
            <c:ext xmlns:c16="http://schemas.microsoft.com/office/drawing/2014/chart" uri="{C3380CC4-5D6E-409C-BE32-E72D297353CC}">
              <c16:uniqueId val="{00000001-085B-405A-A675-FD042E2D235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692</c:v>
                </c:pt>
                <c:pt idx="1">
                  <c:v>1007</c:v>
                </c:pt>
                <c:pt idx="2">
                  <c:v>1363</c:v>
                </c:pt>
              </c:numCache>
            </c:numRef>
          </c:val>
          <c:extLst>
            <c:ext xmlns:c16="http://schemas.microsoft.com/office/drawing/2014/chart" uri="{C3380CC4-5D6E-409C-BE32-E72D297353CC}">
              <c16:uniqueId val="{00000002-085B-405A-A675-FD042E2D2350}"/>
            </c:ext>
          </c:extLst>
        </c:ser>
        <c:dLbls>
          <c:showLegendKey val="0"/>
          <c:showVal val="0"/>
          <c:showCatName val="0"/>
          <c:showSerName val="0"/>
          <c:showPercent val="0"/>
          <c:showBubbleSize val="0"/>
        </c:dLbls>
        <c:gapWidth val="120"/>
        <c:overlap val="100"/>
        <c:axId val="188912768"/>
        <c:axId val="188914304"/>
      </c:barChart>
      <c:catAx>
        <c:axId val="18891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8914304"/>
        <c:crosses val="autoZero"/>
        <c:auto val="1"/>
        <c:lblAlgn val="ctr"/>
        <c:lblOffset val="100"/>
        <c:tickLblSkip val="1"/>
        <c:tickMarkSkip val="1"/>
        <c:noMultiLvlLbl val="0"/>
      </c:catAx>
      <c:valAx>
        <c:axId val="1889143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891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{7DBB84AD-972B-4364-AC64-11302AE6A801}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7D0-464C-9433-975BDBD6EA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{B75F0E8A-63D2-4666-9FCE-DB98CA872778}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D0-464C-9433-975BDBD6EA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{7A705E7C-F22B-4854-84F8-4B328B80E6B7}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D0-464C-9433-975BDBD6EA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{E5CDF6E6-E6F3-4238-89BB-B6A5B52A2B7D}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D0-464C-9433-975BDBD6EA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{84B36CCA-F65F-4CD9-922D-D9E71B7DF0F5}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D0-464C-9433-975BDBD6EAA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{57A8F201-29E4-47B3-8AE3-D93D1F7D6333}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7D0-464C-9433-975BDBD6EAA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{43C4B30D-546A-4D04-847F-B56D8ED6D30B}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7D0-464C-9433-975BDBD6EAA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{3B5BFB88-2D79-4743-865B-99DB2F0144F5}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7D0-464C-9433-975BDBD6EAA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{8079B6C8-775F-422F-B02C-93BADF0539CC}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7D0-464C-9433-975BDBD6EA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49.1</c:v>
                </c:pt>
                <c:pt idx="16">
                  <c:v>50.6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7D0-464C-9433-975BDBD6EAA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{8969010E-78A6-4974-AB9C-3579679CA254}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7D0-464C-9433-975BDBD6EAA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{4C81DF02-842D-4946-BFCD-D653244C48F7}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D0-464C-9433-975BDBD6EA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{D15F0DCF-C824-456D-B728-BEF51CD56589}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D0-464C-9433-975BDBD6EA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{73E198B8-BD9F-45BA-9AE4-8793E97A9A21}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D0-464C-9433-975BDBD6EA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{312E1F65-7F58-44AB-BACE-401B347875D0}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D0-464C-9433-975BDBD6EAA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{F1C5098D-3044-4CC7-975A-D3FF187CB4DC}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7D0-464C-9433-975BDBD6EAA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{B8969631-C88A-4497-ADB3-A354BC75CA71}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7D0-464C-9433-975BDBD6EAA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{F43CBD6B-9BA6-4FC5-9CF8-52015ED76FBE}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7D0-464C-9433-975BDBD6EAA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{AC08D82F-C2EF-40CD-ADF6-48E018492866}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7D0-464C-9433-975BDBD6EA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57.9</c:v>
                </c:pt>
              </c:numCache>
            </c:numRef>
          </c:xVal>
          <c:yVal>
            <c:numRef>
              <c:f>公会計指標分析・財政指標組合せ分析表!$BP$55:$DC$55</c:f>
              <c:numCache>
                <c:formatCode>#,##0.0;"▲ "#,##0.0</c:formatCode>
                <c:ptCount val="40"/>
                <c:pt idx="8">
                  <c:v>0</c:v>
                </c:pt>
                <c:pt idx="16">
                  <c:v>0</c:v>
                </c:pt>
              </c:numCache>
            </c:numRef>
          </c:yVal>
          <c:smooth val="0"/>
          <c:extLst>
            <c:ext xmlns:c16="http://schemas.microsoft.com/office/drawing/2014/chart" uri="{C3380CC4-5D6E-409C-BE32-E72D297353CC}">
              <c16:uniqueId val="{00000013-07D0-464C-9433-975BDBD6EAA3}"/>
            </c:ext>
          </c:extLst>
        </c:ser>
        <c:dLbls>
          <c:showLegendKey val="0"/>
          <c:showVal val="1"/>
          <c:showCatName val="0"/>
          <c:showSerName val="0"/>
          <c:showPercent val="0"/>
          <c:showBubbleSize val="0"/>
        </c:dLbls>
        <c:axId val="189419520"/>
        <c:axId val="189421440"/>
      </c:scatterChart>
      <c:valAx>
        <c:axId val="189419520"/>
        <c:scaling>
          <c:orientation val="minMax"/>
          <c:max val="58"/>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9421440"/>
        <c:crosses val="autoZero"/>
        <c:crossBetween val="midCat"/>
      </c:valAx>
      <c:valAx>
        <c:axId val="1894214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94195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{5B347715-1BFC-4584-AC39-CE964EB85E8F}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A31-4CCC-A611-53F96FE89B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{1E103402-E61E-4053-927D-8EF2B20651DC}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31-4CCC-A611-53F96FE89B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{BA988B0D-3AEA-4F73-AC80-AF5CC508FE97}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31-4CCC-A611-53F96FE89B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{43D85AA0-C8D0-42B1-94EE-ADF44A861852}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31-4CCC-A611-53F96FE89B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{916A8FF4-64B5-4408-91C1-3FC70555677A}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31-4CCC-A611-53F96FE89B4C}"/>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{A739F606-0B4D-499E-BB4B-1721F1737020}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A31-4CCC-A611-53F96FE89B4C}"/>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{638C1C1D-1AF4-4A95-8708-31E9B35B19D3}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A31-4CCC-A611-53F96FE89B4C}"/>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{3983F734-C00C-4BB5-8DFC-BA94892A6FF3}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A31-4CCC-A611-53F96FE89B4C}"/>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{BB73DD7A-F874-485F-8C75-9D01E6311307}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A31-4CCC-A611-53F96FE89B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3.8</c:v>
                </c:pt>
                <c:pt idx="16">
                  <c:v>2.9</c:v>
                </c:pt>
                <c:pt idx="24">
                  <c:v>2</c:v>
                </c:pt>
                <c:pt idx="32">
                  <c:v>2.8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A31-4CCC-A611-53F96FE89B4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{C0B360B5-B101-4451-8C8D-1B18410D7570}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A31-4CCC-A611-53F96FE89B4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{F7773AC5-886F-449E-A0EE-903496EBF0DF}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31-4CCC-A611-53F96FE89B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{179D400B-20A0-4E44-88D4-6DE16AEE90CC}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31-4CCC-A611-53F96FE89B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{4F663634-6645-4352-B745-32FF137B5B84}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31-4CCC-A611-53F96FE89B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{356F8BF6-DE05-4CD0-A484-74EE2056580C}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31-4CCC-A611-53F96FE89B4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{3371E444-DC26-4C9F-91CC-4DB7DE5FB2D6}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A31-4CCC-A611-53F96FE89B4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{96641978-BD25-48F0-B776-92ED7B50B9B7}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A31-4CCC-A611-53F96FE89B4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{259CBD41-8E1A-4E43-A718-9DB64D7815BE}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A31-4CCC-A611-53F96FE89B4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{F6A617CE-817A-4CA7-907B-AF7CABD0833A}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A31-4CCC-A611-53F96FE89B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6.4</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A31-4CCC-A611-53F96FE89B4C}"/>
            </c:ext>
          </c:extLst>
        </c:ser>
        <c:dLbls>
          <c:showLegendKey val="0"/>
          <c:showVal val="1"/>
          <c:showCatName val="0"/>
          <c:showSerName val="0"/>
          <c:showPercent val="0"/>
          <c:showBubbleSize val="0"/>
        </c:dLbls>
        <c:axId val="196363008"/>
        <c:axId val="209484800"/>
      </c:scatterChart>
      <c:valAx>
        <c:axId val="196363008"/>
        <c:scaling>
          <c:orientation val="minMax"/>
          <c:max val="7.899999999999999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9484800"/>
        <c:crosses val="autoZero"/>
        <c:crossBetween val="midCat"/>
      </c:valAx>
      <c:valAx>
        <c:axId val="20948480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63630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和歌山県北山村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ついては減少傾向であったが、平成３０年度は公営企業の元利償還金に対する繰入金が増加した。これは簡易水道事業が完了し、元金の償還が開始されたことが要因である。今後は、林道開設工事、じゃばら加工場などの大型工事の償還が令和２年度以降に始まるため、元利償還金は増加すると見込まれている。</a:t>
          </a:r>
        </a:p>
        <a:p>
          <a:r>
            <a:rPr kumimoji="1" lang="ja-JP" altLang="en-US" sz="1400">
              <a:latin typeface="ＭＳ ゴシック" pitchFamily="49" charset="-128"/>
              <a:ea typeface="ＭＳ ゴシック" pitchFamily="49" charset="-128"/>
            </a:rPr>
            <a:t>　今後、公共施設の老朽化に伴う維持管理費用が増加すると見込まれているが、公共施設等総合管理計画に則り、改修費用を抑制するよう努める。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満期一括地方債償還を活用していない。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和歌山県北山村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将来負担比率の構造において、充当可能財源が昨年より増加しており、これはふるさと寄付金が増加し、基金積立額が伸びたことによるものである。</a:t>
          </a:r>
        </a:p>
        <a:p>
          <a:r>
            <a:rPr kumimoji="1" lang="ja-JP" altLang="en-US" sz="1400">
              <a:latin typeface="ＭＳ ゴシック" pitchFamily="49" charset="-128"/>
              <a:ea typeface="ＭＳ ゴシック" pitchFamily="49" charset="-128"/>
            </a:rPr>
            <a:t>　将来負担額としては一般会計に係る地方債の現在高が増加しているが、これは林道開設事業などの大型事業が実施され起債額が増加したことによるものである。</a:t>
          </a:r>
        </a:p>
        <a:p>
          <a:r>
            <a:rPr kumimoji="1" lang="ja-JP" altLang="en-US" sz="1400">
              <a:latin typeface="ＭＳ ゴシック" pitchFamily="49" charset="-128"/>
              <a:ea typeface="ＭＳ ゴシック" pitchFamily="49" charset="-128"/>
            </a:rPr>
            <a:t>　今後、じゃばら加工場整備事業など大型事業が予定されており、充当可能財源の確保を図る必要があるため、ふるさと納税による寄付金収入の増加を図り、特目基金に積み立てを行う方針とする。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和歌山県北山村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財政調整基金において、単独事業や経常支出の増加、交付税の減少などが要因で、１５７百万減となっており、特定目的基金内</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ふるさとむらづくり基金が、寄附金の増額により、３５６百万増となっている。そのため、全体としては、１９８百万円の増となった。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村は、村税収入としても歳入全体に占める割合は低く、年々低下しており、財源を交付税に頼っている状況ではあるが、その交付税も昨年度より大きく減額となり、今後も、財政的に厳しい状況が続くことが考えられるため、災害等不足の事態に備え最低限の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ふるさとむらづくり基金においても、今後予想されるじゃばら加工場の建設等で活用予定となっている。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ふるさとむらづくり基金：寄附金を財源とした基金であり、寄附者が「地域振興・医療福祉・教育子育て・村長が必要と認める事業」など４点のから選択。</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社会福祉基金：社会福祉や保健福祉活動の強化及び振興を図り、住民福祉の向上に寄与する経費に充てる。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安心安全まちづくり基金：災害時の復旧や防災施設整備事業に活用。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ふるさと基金：歴史や文化、産業などを生かした地域づくりを行うための基金。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ふるさと・水と土保全基金：土地改良施設の機能の適正化や集落共同活動の強化に関する事業に充てる。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ふるさと納税におけるふるさとむらづくり基金の増加が主となっており、３５６万円増加している。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村は、村税収入としても歳入全体に占める割合は低く、年々低下しており、財源を交付税に頼っている状況ではあるが、その交付税も昨年度より大きく減額となり、今後も、財政的に厳しい状況が続くことが考えられるため、災害等不測の事態に備え最低限の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災害復旧や地域振興、歴史の保全・社会福祉の増進と保健福祉活動の強化及び振興など、それぞれ基金の使途に沿った運用を検討していく。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ふるさとむらづくり基金においても、今後予想されるじゃばら加工場の建設等で活用予定となっている。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１５７百万円減となっており、単独事業や経常支出の増加、交付税の減少などが要因となっている。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村は、村税収入としても歳入全体に占める割合は低く、年々低下しており、財源を交付税に頼っている状況ではあるが、その交付税も昨年度より大きく減額となり、今後も財政的に厳しい状況が続くことが予想されるため、特定目的基金の活用や経常支出の抑制に努め、財政調整基金においては、できる限り積立てていく方針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今後予想される大規模事業の償還が開始された場合において、運用する方針である。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和歌山県北山村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
436
48.20
2,733,642
2,603,316
47,616
501,099
1,433,728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役場庁舎や保育所、公営住宅などの公共施設の老朽化が著しく、有形固定資産減価償却率は、高く推移している。それに対し、橋梁やトンネルなどのインフラ資産の新設工事の増加で全体の平均値を押し下げている。</a:t>
          </a:r>
        </a:p>
        <a:p>
          <a:r>
            <a:rPr kumimoji="1" lang="ja-JP" altLang="en-US" sz="1100">
              <a:latin typeface="ＭＳ Ｐゴシック" panose="020B0600070205080204" pitchFamily="50" charset="-128"/>
              <a:ea typeface="ＭＳ Ｐゴシック" panose="020B0600070205080204" pitchFamily="50" charset="-128"/>
            </a:rPr>
            <a:t>そのため、類似団体や全国平均と比べても５０．６％と低くなっている。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71" name="直線コネクタ 70"/>
        <xdr:cNvCxnSpPr/>
      </xdr:nvCxnSpPr>
      <xdr:spPr>
        <a:xfrm flipV="1">
          <a:off x="4760595" y="5460365"/>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72" name="有形固定資産減価償却率最小値テキスト"/>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73" name="直線コネクタ 72"/>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4" name="有形固定資産減価償却率最大値テキスト"/>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5" name="直線コネクタ 74"/>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91880</xdr:rowOff>
    </xdr:from>
    <xdr:ext cx="405111" cy="259045"/>
    <xdr:sp macro="" textlink="">
      <xdr:nvSpPr>
        <xdr:cNvPr id="76" name="有形固定資産減価償却率平均値テキスト"/>
        <xdr:cNvSpPr txBox="1"/>
      </xdr:nvSpPr>
      <xdr:spPr>
        <a:xfrm>
          <a:off x="4813300" y="6006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7" name="フローチャート: 判断 76"/>
        <xdr:cNvSpPr/>
      </xdr:nvSpPr>
      <xdr:spPr>
        <a:xfrm>
          <a:off x="47117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78" name="フローチャート: 判断 77"/>
        <xdr:cNvSpPr/>
      </xdr:nvSpPr>
      <xdr:spPr>
        <a:xfrm>
          <a:off x="4000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79" name="フローチャート: 判断 78"/>
        <xdr:cNvSpPr/>
      </xdr:nvSpPr>
      <xdr:spPr>
        <a:xfrm>
          <a:off x="323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80" name="フローチャート: 判断 79"/>
        <xdr:cNvSpPr/>
      </xdr:nvSpPr>
      <xdr:spPr>
        <a:xfrm>
          <a:off x="2476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32</xdr:row>
      <xdr:rowOff>62018</xdr:rowOff>
    </xdr:from>
    <xdr:to>
      <xdr:col>15</xdr:col>
      <xdr:colOff>187325</xdr:colOff>
      <xdr:row>32</xdr:row>
      <xdr:rowOff>163618</xdr:rowOff>
    </xdr:to>
    <xdr:sp macro="" textlink="">
      <xdr:nvSpPr>
        <xdr:cNvPr id="86" name="楕円 85"/>
        <xdr:cNvSpPr/>
      </xdr:nvSpPr>
      <xdr:spPr>
        <a:xfrm>
          <a:off x="3238500" y="631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115993</xdr:rowOff>
    </xdr:from>
    <xdr:to>
      <xdr:col>11</xdr:col>
      <xdr:colOff>187325</xdr:colOff>
      <xdr:row>33</xdr:row>
      <xdr:rowOff>46143</xdr:rowOff>
    </xdr:to>
    <xdr:sp macro="" textlink="">
      <xdr:nvSpPr>
        <xdr:cNvPr id="87" name="楕円 86"/>
        <xdr:cNvSpPr/>
      </xdr:nvSpPr>
      <xdr:spPr>
        <a:xfrm>
          <a:off x="2476500" y="637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112818</xdr:rowOff>
    </xdr:from>
    <xdr:to>
      <xdr:col>15</xdr:col>
      <xdr:colOff>136525</xdr:colOff>
      <xdr:row>32</xdr:row>
      <xdr:rowOff>166793</xdr:rowOff>
    </xdr:to>
    <xdr:cxnSp macro="">
      <xdr:nvCxnSpPr>
        <xdr:cNvPr id="88" name="直線コネクタ 87"/>
        <xdr:cNvCxnSpPr/>
      </xdr:nvCxnSpPr>
      <xdr:spPr>
        <a:xfrm flipV="1">
          <a:off x="2527300" y="6370743"/>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78122</xdr:rowOff>
    </xdr:from>
    <xdr:ext cx="405111" cy="259045"/>
    <xdr:sp macro="" textlink="">
      <xdr:nvSpPr>
        <xdr:cNvPr id="89" name="n_1aveValue有形固定資産減価償却率"/>
        <xdr:cNvSpPr txBox="1"/>
      </xdr:nvSpPr>
      <xdr:spPr>
        <a:xfrm>
          <a:off x="38360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88917</xdr:rowOff>
    </xdr:from>
    <xdr:ext cx="405111" cy="259045"/>
    <xdr:sp macro="" textlink="">
      <xdr:nvSpPr>
        <xdr:cNvPr id="90" name="n_2aveValue有形固定資産減価償却率"/>
        <xdr:cNvSpPr txBox="1"/>
      </xdr:nvSpPr>
      <xdr:spPr>
        <a:xfrm>
          <a:off x="30867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117704</xdr:rowOff>
    </xdr:from>
    <xdr:ext cx="405111" cy="259045"/>
    <xdr:sp macro="" textlink="">
      <xdr:nvSpPr>
        <xdr:cNvPr id="91" name="n_3aveValue有形固定資産減価償却率"/>
        <xdr:cNvSpPr txBox="1"/>
      </xdr:nvSpPr>
      <xdr:spPr>
        <a:xfrm>
          <a:off x="2324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154745</xdr:rowOff>
    </xdr:from>
    <xdr:ext cx="405111" cy="259045"/>
    <xdr:sp macro="" textlink="">
      <xdr:nvSpPr>
        <xdr:cNvPr id="92" name="n_2mainValue有形固定資産減価償却率"/>
        <xdr:cNvSpPr txBox="1"/>
      </xdr:nvSpPr>
      <xdr:spPr>
        <a:xfrm>
          <a:off x="3086744" y="6412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37270</xdr:rowOff>
    </xdr:from>
    <xdr:ext cx="405111" cy="259045"/>
    <xdr:sp macro="" textlink="">
      <xdr:nvSpPr>
        <xdr:cNvPr id="93" name="n_3mainValue有形固定資産減価償却率"/>
        <xdr:cNvSpPr txBox="1"/>
      </xdr:nvSpPr>
      <xdr:spPr>
        <a:xfrm>
          <a:off x="2324744" y="6466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6" name="正方形/長方形 9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全国平均よりも低い数値ではあるが、財政規模が小さいため大型事業などで大きく数字が変わるので不安定である。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8" name="テキスト ボックス 11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22" name="直線コネクタ 121"/>
        <xdr:cNvCxnSpPr/>
      </xdr:nvCxnSpPr>
      <xdr:spPr>
        <a:xfrm flipV="1">
          <a:off x="14793595" y="5349896"/>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25" name="債務償還比率最大値テキスト"/>
        <xdr:cNvSpPr txBox="1"/>
      </xdr:nvSpPr>
      <xdr:spPr>
        <a:xfrm>
          <a:off x="14846300" y="51251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26" name="直線コネクタ 125"/>
        <xdr:cNvCxnSpPr/>
      </xdr:nvCxnSpPr>
      <xdr:spPr>
        <a:xfrm>
          <a:off x="14706600" y="5349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149595</xdr:rowOff>
    </xdr:from>
    <xdr:ext cx="469744" cy="259045"/>
    <xdr:sp macro="" textlink="">
      <xdr:nvSpPr>
        <xdr:cNvPr id="127" name="債務償還比率平均値テキスト"/>
        <xdr:cNvSpPr txBox="1"/>
      </xdr:nvSpPr>
      <xdr:spPr>
        <a:xfrm>
          <a:off x="14846300" y="6064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28" name="フローチャート: 判断 127"/>
        <xdr:cNvSpPr/>
      </xdr:nvSpPr>
      <xdr:spPr>
        <a:xfrm>
          <a:off x="14744700" y="621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29" name="フローチャート: 判断 128"/>
        <xdr:cNvSpPr/>
      </xdr:nvSpPr>
      <xdr:spPr>
        <a:xfrm>
          <a:off x="14033500" y="62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64759</xdr:rowOff>
    </xdr:from>
    <xdr:ext cx="469744" cy="259045"/>
    <xdr:sp macro="" textlink="">
      <xdr:nvSpPr>
        <xdr:cNvPr id="135" name="n_1aveValue債務償還比率"/>
        <xdr:cNvSpPr txBox="1"/>
      </xdr:nvSpPr>
      <xdr:spPr>
        <a:xfrm>
          <a:off x="13836727" y="597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
436
48.20
2,733,642
2,603,316
47,616
501,099
1,433,728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xdr:cNvCxnSpPr/>
      </xdr:nvCxnSpPr>
      <xdr:spPr>
        <a:xfrm flipV="1">
          <a:off x="4634865" y="5827776"/>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xdr:cNvSpPr txBox="1"/>
      </xdr:nvSpPr>
      <xdr:spPr>
        <a:xfrm>
          <a:off x="4673600" y="72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xdr:cNvCxnSpPr/>
      </xdr:nvCxnSpPr>
      <xdr:spPr>
        <a:xfrm>
          <a:off x="4546600" y="723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104411</xdr:rowOff>
    </xdr:from>
    <xdr:ext cx="405111" cy="259045"/>
    <xdr:sp macro="" textlink="">
      <xdr:nvSpPr>
        <xdr:cNvPr id="59" name="【道路】&#10;有形固定資産減価償却率平均値テキスト"/>
        <xdr:cNvSpPr txBox="1"/>
      </xdr:nvSpPr>
      <xdr:spPr>
        <a:xfrm>
          <a:off x="4673600" y="6619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xdr:cNvSpPr/>
      </xdr:nvSpPr>
      <xdr:spPr>
        <a:xfrm>
          <a:off x="4584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xdr:cNvSpPr/>
      </xdr:nvSpPr>
      <xdr:spPr>
        <a:xfrm>
          <a:off x="3746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34544</xdr:rowOff>
    </xdr:from>
    <xdr:to>
      <xdr:col>10</xdr:col>
      <xdr:colOff>165100</xdr:colOff>
      <xdr:row>39</xdr:row>
      <xdr:rowOff>136144</xdr:rowOff>
    </xdr:to>
    <xdr:sp macro="" textlink="">
      <xdr:nvSpPr>
        <xdr:cNvPr id="63" name="フローチャート: 判断 62"/>
        <xdr:cNvSpPr/>
      </xdr:nvSpPr>
      <xdr:spPr>
        <a:xfrm>
          <a:off x="1968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40</xdr:row>
      <xdr:rowOff>13970</xdr:rowOff>
    </xdr:from>
    <xdr:to>
      <xdr:col>15</xdr:col>
      <xdr:colOff>101600</xdr:colOff>
      <xdr:row>40</xdr:row>
      <xdr:rowOff>115570</xdr:rowOff>
    </xdr:to>
    <xdr:sp macro="" textlink="">
      <xdr:nvSpPr>
        <xdr:cNvPr id="69" name="楕円 68"/>
        <xdr:cNvSpPr/>
      </xdr:nvSpPr>
      <xdr:spPr>
        <a:xfrm>
          <a:off x="2857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40</xdr:row>
      <xdr:rowOff>2540</xdr:rowOff>
    </xdr:from>
    <xdr:to>
      <xdr:col>10</xdr:col>
      <xdr:colOff>165100</xdr:colOff>
      <xdr:row>40</xdr:row>
      <xdr:rowOff>104140</xdr:rowOff>
    </xdr:to>
    <xdr:sp macro="" textlink="">
      <xdr:nvSpPr>
        <xdr:cNvPr id="70" name="楕円 69"/>
        <xdr:cNvSpPr/>
      </xdr:nvSpPr>
      <xdr:spPr>
        <a:xfrm>
          <a:off x="1968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53340</xdr:rowOff>
    </xdr:from>
    <xdr:to>
      <xdr:col>15</xdr:col>
      <xdr:colOff>50800</xdr:colOff>
      <xdr:row>40</xdr:row>
      <xdr:rowOff>64770</xdr:rowOff>
    </xdr:to>
    <xdr:cxnSp macro="">
      <xdr:nvCxnSpPr>
        <xdr:cNvPr id="71" name="直線コネクタ 70"/>
        <xdr:cNvCxnSpPr/>
      </xdr:nvCxnSpPr>
      <xdr:spPr>
        <a:xfrm>
          <a:off x="2019300" y="69113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93235</xdr:rowOff>
    </xdr:from>
    <xdr:ext cx="405111" cy="259045"/>
    <xdr:sp macro="" textlink="">
      <xdr:nvSpPr>
        <xdr:cNvPr id="72" name="n_1aveValue【道路】&#10;有形固定資産減価償却率"/>
        <xdr:cNvSpPr txBox="1"/>
      </xdr:nvSpPr>
      <xdr:spPr>
        <a:xfrm>
          <a:off x="3582044" y="643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73" name="n_2aveValue【道路】&#10;有形固定資産減価償却率"/>
        <xdr:cNvSpPr txBox="1"/>
      </xdr:nvSpPr>
      <xdr:spPr>
        <a:xfrm>
          <a:off x="2705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152671</xdr:rowOff>
    </xdr:from>
    <xdr:ext cx="405111" cy="259045"/>
    <xdr:sp macro="" textlink="">
      <xdr:nvSpPr>
        <xdr:cNvPr id="74" name="n_3aveValue【道路】&#10;有形固定資産減価償却率"/>
        <xdr:cNvSpPr txBox="1"/>
      </xdr:nvSpPr>
      <xdr:spPr>
        <a:xfrm>
          <a:off x="1816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106697</xdr:rowOff>
    </xdr:from>
    <xdr:ext cx="405111" cy="259045"/>
    <xdr:sp macro="" textlink="">
      <xdr:nvSpPr>
        <xdr:cNvPr id="75" name="n_2mainValue【道路】&#10;有形固定資産減価償却率"/>
        <xdr:cNvSpPr txBox="1"/>
      </xdr:nvSpPr>
      <xdr:spPr>
        <a:xfrm>
          <a:off x="27057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95267</xdr:rowOff>
    </xdr:from>
    <xdr:ext cx="405111" cy="259045"/>
    <xdr:sp macro="" textlink="">
      <xdr:nvSpPr>
        <xdr:cNvPr id="76" name="n_3mainValue【道路】&#10;有形固定資産減価償却率"/>
        <xdr:cNvSpPr txBox="1"/>
      </xdr:nvSpPr>
      <xdr:spPr>
        <a:xfrm>
          <a:off x="1816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0" name="テキスト ボックス 89"/>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2" name="テキスト ボックス 91"/>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4" name="テキスト ボックス 93"/>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6" name="テキスト ボックス 9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98" name="直線コネクタ 97"/>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99" name="【道路】&#10;一人当たり延長最小値テキスト"/>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100" name="直線コネクタ 99"/>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1" name="【道路】&#10;一人当たり延長最大値テキスト"/>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2" name="直線コネクタ 101"/>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112298</xdr:rowOff>
    </xdr:from>
    <xdr:ext cx="534377" cy="259045"/>
    <xdr:sp macro="" textlink="">
      <xdr:nvSpPr>
        <xdr:cNvPr id="103" name="【道路】&#10;一人当たり延長平均値テキスト"/>
        <xdr:cNvSpPr txBox="1"/>
      </xdr:nvSpPr>
      <xdr:spPr>
        <a:xfrm>
          <a:off x="10515600" y="69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04" name="フローチャート: 判断 103"/>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05" name="フローチャート: 判断 104"/>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06" name="フローチャート: 判断 105"/>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139878</xdr:rowOff>
    </xdr:from>
    <xdr:to>
      <xdr:col>41</xdr:col>
      <xdr:colOff>101600</xdr:colOff>
      <xdr:row>41</xdr:row>
      <xdr:rowOff>70028</xdr:rowOff>
    </xdr:to>
    <xdr:sp macro="" textlink="">
      <xdr:nvSpPr>
        <xdr:cNvPr id="107" name="フローチャート: 判断 106"/>
        <xdr:cNvSpPr/>
      </xdr:nvSpPr>
      <xdr:spPr>
        <a:xfrm>
          <a:off x="7810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53563</xdr:rowOff>
    </xdr:from>
    <xdr:to>
      <xdr:col>46</xdr:col>
      <xdr:colOff>38100</xdr:colOff>
      <xdr:row>36</xdr:row>
      <xdr:rowOff>155163</xdr:rowOff>
    </xdr:to>
    <xdr:sp macro="" textlink="">
      <xdr:nvSpPr>
        <xdr:cNvPr id="113" name="楕円 112"/>
        <xdr:cNvSpPr/>
      </xdr:nvSpPr>
      <xdr:spPr>
        <a:xfrm>
          <a:off x="8699500" y="622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97180</xdr:rowOff>
    </xdr:from>
    <xdr:to>
      <xdr:col>41</xdr:col>
      <xdr:colOff>101600</xdr:colOff>
      <xdr:row>41</xdr:row>
      <xdr:rowOff>27330</xdr:rowOff>
    </xdr:to>
    <xdr:sp macro="" textlink="">
      <xdr:nvSpPr>
        <xdr:cNvPr id="114" name="楕円 113"/>
        <xdr:cNvSpPr/>
      </xdr:nvSpPr>
      <xdr:spPr>
        <a:xfrm>
          <a:off x="7810500" y="695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104363</xdr:rowOff>
    </xdr:from>
    <xdr:to>
      <xdr:col>45</xdr:col>
      <xdr:colOff>177800</xdr:colOff>
      <xdr:row>40</xdr:row>
      <xdr:rowOff>147980</xdr:rowOff>
    </xdr:to>
    <xdr:cxnSp macro="">
      <xdr:nvCxnSpPr>
        <xdr:cNvPr id="115" name="直線コネクタ 114"/>
        <xdr:cNvCxnSpPr/>
      </xdr:nvCxnSpPr>
      <xdr:spPr>
        <a:xfrm flipV="1">
          <a:off x="7861300" y="6276563"/>
          <a:ext cx="889000" cy="72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74019</xdr:rowOff>
    </xdr:from>
    <xdr:ext cx="534377" cy="259045"/>
    <xdr:sp macro="" textlink="">
      <xdr:nvSpPr>
        <xdr:cNvPr id="116" name="n_1aveValue【道路】&#10;一人当たり延長"/>
        <xdr:cNvSpPr txBox="1"/>
      </xdr:nvSpPr>
      <xdr:spPr>
        <a:xfrm>
          <a:off x="93594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19607</xdr:rowOff>
    </xdr:from>
    <xdr:ext cx="534377" cy="259045"/>
    <xdr:sp macro="" textlink="">
      <xdr:nvSpPr>
        <xdr:cNvPr id="117" name="n_2aveValue【道路】&#10;一人当たり延長"/>
        <xdr:cNvSpPr txBox="1"/>
      </xdr:nvSpPr>
      <xdr:spPr>
        <a:xfrm>
          <a:off x="8483111" y="70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61155</xdr:rowOff>
    </xdr:from>
    <xdr:ext cx="534377" cy="259045"/>
    <xdr:sp macro="" textlink="">
      <xdr:nvSpPr>
        <xdr:cNvPr id="118" name="n_3aveValue【道路】&#10;一人当たり延長"/>
        <xdr:cNvSpPr txBox="1"/>
      </xdr:nvSpPr>
      <xdr:spPr>
        <a:xfrm>
          <a:off x="7594111" y="709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35</xdr:row>
      <xdr:rowOff>240</xdr:rowOff>
    </xdr:from>
    <xdr:ext cx="599010" cy="259045"/>
    <xdr:sp macro="" textlink="">
      <xdr:nvSpPr>
        <xdr:cNvPr id="119" name="n_2mainValue【道路】&#10;一人当たり延長"/>
        <xdr:cNvSpPr txBox="1"/>
      </xdr:nvSpPr>
      <xdr:spPr>
        <a:xfrm>
          <a:off x="8450794" y="600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43857</xdr:rowOff>
    </xdr:from>
    <xdr:ext cx="534377" cy="259045"/>
    <xdr:sp macro="" textlink="">
      <xdr:nvSpPr>
        <xdr:cNvPr id="120" name="n_3mainValue【道路】&#10;一人当たり延長"/>
        <xdr:cNvSpPr txBox="1"/>
      </xdr:nvSpPr>
      <xdr:spPr>
        <a:xfrm>
          <a:off x="7594111" y="673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46" name="直線コネクタ 145"/>
        <xdr:cNvCxnSpPr/>
      </xdr:nvCxnSpPr>
      <xdr:spPr>
        <a:xfrm flipV="1">
          <a:off x="4634865" y="9684476"/>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47" name="【橋りょう・トンネル】&#10;有形固定資産減価償却率最小値テキスト"/>
        <xdr:cNvSpPr txBox="1"/>
      </xdr:nvSpPr>
      <xdr:spPr>
        <a:xfrm>
          <a:off x="4673600" y="1106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48" name="直線コネクタ 147"/>
        <xdr:cNvCxnSpPr/>
      </xdr:nvCxnSpPr>
      <xdr:spPr>
        <a:xfrm>
          <a:off x="4546600" y="1106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49" name="【橋りょう・トンネル】&#10;有形固定資産減価償却率最大値テキスト"/>
        <xdr:cNvSpPr txBox="1"/>
      </xdr:nvSpPr>
      <xdr:spPr>
        <a:xfrm>
          <a:off x="4673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50" name="直線コネクタ 149"/>
        <xdr:cNvCxnSpPr/>
      </xdr:nvCxnSpPr>
      <xdr:spPr>
        <a:xfrm>
          <a:off x="4546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135000</xdr:rowOff>
    </xdr:from>
    <xdr:ext cx="405111" cy="259045"/>
    <xdr:sp macro="" textlink="">
      <xdr:nvSpPr>
        <xdr:cNvPr id="151" name="【橋りょう・トンネル】&#10;有形固定資産減価償却率平均値テキスト"/>
        <xdr:cNvSpPr txBox="1"/>
      </xdr:nvSpPr>
      <xdr:spPr>
        <a:xfrm>
          <a:off x="4673600" y="1007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52" name="フローチャート: 判断 151"/>
        <xdr:cNvSpPr/>
      </xdr:nvSpPr>
      <xdr:spPr>
        <a:xfrm>
          <a:off x="45847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53" name="フローチャート: 判断 152"/>
        <xdr:cNvSpPr/>
      </xdr:nvSpPr>
      <xdr:spPr>
        <a:xfrm>
          <a:off x="3746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54" name="フローチャート: 判断 153"/>
        <xdr:cNvSpPr/>
      </xdr:nvSpPr>
      <xdr:spPr>
        <a:xfrm>
          <a:off x="2857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55" name="フローチャート: 判断 154"/>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63</xdr:row>
      <xdr:rowOff>151674</xdr:rowOff>
    </xdr:from>
    <xdr:to>
      <xdr:col>15</xdr:col>
      <xdr:colOff>101600</xdr:colOff>
      <xdr:row>64</xdr:row>
      <xdr:rowOff>81824</xdr:rowOff>
    </xdr:to>
    <xdr:sp macro="" textlink="">
      <xdr:nvSpPr>
        <xdr:cNvPr id="161" name="楕円 160"/>
        <xdr:cNvSpPr/>
      </xdr:nvSpPr>
      <xdr:spPr>
        <a:xfrm>
          <a:off x="2857500" y="109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64</xdr:row>
      <xdr:rowOff>4717</xdr:rowOff>
    </xdr:from>
    <xdr:to>
      <xdr:col>10</xdr:col>
      <xdr:colOff>165100</xdr:colOff>
      <xdr:row>64</xdr:row>
      <xdr:rowOff>106317</xdr:rowOff>
    </xdr:to>
    <xdr:sp macro="" textlink="">
      <xdr:nvSpPr>
        <xdr:cNvPr id="162" name="楕円 161"/>
        <xdr:cNvSpPr/>
      </xdr:nvSpPr>
      <xdr:spPr>
        <a:xfrm>
          <a:off x="19685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31024</xdr:rowOff>
    </xdr:from>
    <xdr:to>
      <xdr:col>15</xdr:col>
      <xdr:colOff>50800</xdr:colOff>
      <xdr:row>64</xdr:row>
      <xdr:rowOff>55517</xdr:rowOff>
    </xdr:to>
    <xdr:cxnSp macro="">
      <xdr:nvCxnSpPr>
        <xdr:cNvPr id="163" name="直線コネクタ 162"/>
        <xdr:cNvCxnSpPr/>
      </xdr:nvCxnSpPr>
      <xdr:spPr>
        <a:xfrm flipV="1">
          <a:off x="2019300" y="1100382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106515</xdr:rowOff>
    </xdr:from>
    <xdr:ext cx="405111" cy="259045"/>
    <xdr:sp macro="" textlink="">
      <xdr:nvSpPr>
        <xdr:cNvPr id="164" name="n_1aveValue【橋りょう・トンネル】&#10;有形固定資産減価償却率"/>
        <xdr:cNvSpPr txBox="1"/>
      </xdr:nvSpPr>
      <xdr:spPr>
        <a:xfrm>
          <a:off x="35820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78757</xdr:rowOff>
    </xdr:from>
    <xdr:ext cx="405111" cy="259045"/>
    <xdr:sp macro="" textlink="">
      <xdr:nvSpPr>
        <xdr:cNvPr id="165" name="n_2aveValue【橋りょう・トンネル】&#10;有形固定資産減価償却率"/>
        <xdr:cNvSpPr txBox="1"/>
      </xdr:nvSpPr>
      <xdr:spPr>
        <a:xfrm>
          <a:off x="2705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66" name="n_3aveValue【橋りょう・トンネル】&#10;有形固定資産減価償却率"/>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64</xdr:row>
      <xdr:rowOff>72951</xdr:rowOff>
    </xdr:from>
    <xdr:ext cx="340478" cy="259045"/>
    <xdr:sp macro="" textlink="">
      <xdr:nvSpPr>
        <xdr:cNvPr id="167" name="n_2mainValue【橋りょう・トンネル】&#10;有形固定資産減価償却率"/>
        <xdr:cNvSpPr txBox="1"/>
      </xdr:nvSpPr>
      <xdr:spPr>
        <a:xfrm>
          <a:off x="2738061" y="110457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64</xdr:row>
      <xdr:rowOff>97444</xdr:rowOff>
    </xdr:from>
    <xdr:ext cx="340478" cy="259045"/>
    <xdr:sp macro="" textlink="">
      <xdr:nvSpPr>
        <xdr:cNvPr id="168" name="n_3mainValue【橋りょう・トンネル】&#10;有形固定資産減価償却率"/>
        <xdr:cNvSpPr txBox="1"/>
      </xdr:nvSpPr>
      <xdr:spPr>
        <a:xfrm>
          <a:off x="1849061" y="110702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9" name="直線コネクタ 17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0" name="テキスト ボックス 17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1" name="直線コネクタ 18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2" name="テキスト ボックス 181"/>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3" name="直線コネクタ 18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4" name="テキスト ボックス 183"/>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5" name="直線コネクタ 18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6" name="テキスト ボックス 185"/>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7" name="直線コネクタ 18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8" name="テキスト ボックス 18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0" name="テキスト ボックス 189"/>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192" name="直線コネクタ 191"/>
        <xdr:cNvCxnSpPr/>
      </xdr:nvCxnSpPr>
      <xdr:spPr>
        <a:xfrm flipV="1">
          <a:off x="10476865" y="9485932"/>
          <a:ext cx="0" cy="155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193" name="【橋りょう・トンネル】&#10;一人当たり有形固定資産（償却資産）額最小値テキスト"/>
        <xdr:cNvSpPr txBox="1"/>
      </xdr:nvSpPr>
      <xdr:spPr>
        <a:xfrm>
          <a:off x="10515600" y="11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194" name="直線コネクタ 193"/>
        <xdr:cNvCxnSpPr/>
      </xdr:nvCxnSpPr>
      <xdr:spPr>
        <a:xfrm>
          <a:off x="10388600" y="1104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195" name="【橋りょう・トンネル】&#10;一人当たり有形固定資産（償却資産）額最大値テキスト"/>
        <xdr:cNvSpPr txBox="1"/>
      </xdr:nvSpPr>
      <xdr:spPr>
        <a:xfrm>
          <a:off x="10515600" y="926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196" name="直線コネクタ 195"/>
        <xdr:cNvCxnSpPr/>
      </xdr:nvCxnSpPr>
      <xdr:spPr>
        <a:xfrm>
          <a:off x="10388600" y="94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92332</xdr:rowOff>
    </xdr:from>
    <xdr:ext cx="690189" cy="259045"/>
    <xdr:sp macro="" textlink="">
      <xdr:nvSpPr>
        <xdr:cNvPr id="197" name="【橋りょう・トンネル】&#10;一人当たり有形固定資産（償却資産）額平均値テキスト"/>
        <xdr:cNvSpPr txBox="1"/>
      </xdr:nvSpPr>
      <xdr:spPr>
        <a:xfrm>
          <a:off x="10515600" y="10722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198" name="フローチャート: 判断 197"/>
        <xdr:cNvSpPr/>
      </xdr:nvSpPr>
      <xdr:spPr>
        <a:xfrm>
          <a:off x="10426700" y="10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199" name="フローチャート: 判断 198"/>
        <xdr:cNvSpPr/>
      </xdr:nvSpPr>
      <xdr:spPr>
        <a:xfrm>
          <a:off x="9588500" y="107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200" name="フローチャート: 判断 199"/>
        <xdr:cNvSpPr/>
      </xdr:nvSpPr>
      <xdr:spPr>
        <a:xfrm>
          <a:off x="8699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35461</xdr:rowOff>
    </xdr:from>
    <xdr:to>
      <xdr:col>41</xdr:col>
      <xdr:colOff>101600</xdr:colOff>
      <xdr:row>63</xdr:row>
      <xdr:rowOff>137061</xdr:rowOff>
    </xdr:to>
    <xdr:sp macro="" textlink="">
      <xdr:nvSpPr>
        <xdr:cNvPr id="201" name="フローチャート: 判断 200"/>
        <xdr:cNvSpPr/>
      </xdr:nvSpPr>
      <xdr:spPr>
        <a:xfrm>
          <a:off x="7810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116121</xdr:rowOff>
    </xdr:from>
    <xdr:to>
      <xdr:col>46</xdr:col>
      <xdr:colOff>38100</xdr:colOff>
      <xdr:row>61</xdr:row>
      <xdr:rowOff>46271</xdr:rowOff>
    </xdr:to>
    <xdr:sp macro="" textlink="">
      <xdr:nvSpPr>
        <xdr:cNvPr id="207" name="楕円 206"/>
        <xdr:cNvSpPr/>
      </xdr:nvSpPr>
      <xdr:spPr>
        <a:xfrm>
          <a:off x="8699500" y="1040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125176</xdr:rowOff>
    </xdr:from>
    <xdr:to>
      <xdr:col>41</xdr:col>
      <xdr:colOff>101600</xdr:colOff>
      <xdr:row>61</xdr:row>
      <xdr:rowOff>55326</xdr:rowOff>
    </xdr:to>
    <xdr:sp macro="" textlink="">
      <xdr:nvSpPr>
        <xdr:cNvPr id="208" name="楕円 207"/>
        <xdr:cNvSpPr/>
      </xdr:nvSpPr>
      <xdr:spPr>
        <a:xfrm>
          <a:off x="7810500" y="1041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166921</xdr:rowOff>
    </xdr:from>
    <xdr:to>
      <xdr:col>45</xdr:col>
      <xdr:colOff>177800</xdr:colOff>
      <xdr:row>61</xdr:row>
      <xdr:rowOff>4526</xdr:rowOff>
    </xdr:to>
    <xdr:cxnSp macro="">
      <xdr:nvCxnSpPr>
        <xdr:cNvPr id="209" name="直線コネクタ 208"/>
        <xdr:cNvCxnSpPr/>
      </xdr:nvCxnSpPr>
      <xdr:spPr>
        <a:xfrm flipV="1">
          <a:off x="7861300" y="10453921"/>
          <a:ext cx="889000" cy="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89371</xdr:rowOff>
    </xdr:from>
    <xdr:ext cx="690189" cy="259045"/>
    <xdr:sp macro="" textlink="">
      <xdr:nvSpPr>
        <xdr:cNvPr id="210" name="n_1aveValue【橋りょう・トンネル】&#10;一人当たり有形固定資産（償却資産）額"/>
        <xdr:cNvSpPr txBox="1"/>
      </xdr:nvSpPr>
      <xdr:spPr>
        <a:xfrm>
          <a:off x="9281505" y="105478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150274</xdr:rowOff>
    </xdr:from>
    <xdr:ext cx="690189" cy="259045"/>
    <xdr:sp macro="" textlink="">
      <xdr:nvSpPr>
        <xdr:cNvPr id="211" name="n_2aveValue【橋りょう・トンネル】&#10;一人当たり有形固定資産（償却資産）額"/>
        <xdr:cNvSpPr txBox="1"/>
      </xdr:nvSpPr>
      <xdr:spPr>
        <a:xfrm>
          <a:off x="8405205" y="107801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128188</xdr:rowOff>
    </xdr:from>
    <xdr:ext cx="599010" cy="259045"/>
    <xdr:sp macro="" textlink="">
      <xdr:nvSpPr>
        <xdr:cNvPr id="212" name="n_3aveValue【橋りょう・トンネル】&#10;一人当たり有形固定資産（償却資産）額"/>
        <xdr:cNvSpPr txBox="1"/>
      </xdr:nvSpPr>
      <xdr:spPr>
        <a:xfrm>
          <a:off x="7561795" y="1092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62798</xdr:rowOff>
    </xdr:from>
    <xdr:ext cx="690189" cy="259045"/>
    <xdr:sp macro="" textlink="">
      <xdr:nvSpPr>
        <xdr:cNvPr id="213" name="n_2mainValue【橋りょう・トンネル】&#10;一人当たり有形固定資産（償却資産）額"/>
        <xdr:cNvSpPr txBox="1"/>
      </xdr:nvSpPr>
      <xdr:spPr>
        <a:xfrm>
          <a:off x="8405205" y="10178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71853</xdr:rowOff>
    </xdr:from>
    <xdr:ext cx="690189" cy="259045"/>
    <xdr:sp macro="" textlink="">
      <xdr:nvSpPr>
        <xdr:cNvPr id="214" name="n_3mainValue【橋りょう・トンネル】&#10;一人当たり有形固定資産（償却資産）額"/>
        <xdr:cNvSpPr txBox="1"/>
      </xdr:nvSpPr>
      <xdr:spPr>
        <a:xfrm>
          <a:off x="7516205" y="101874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6" name="正方形/長方形 21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7" name="正方形/長方形 21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8" name="正方形/長方形 21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9" name="正方形/長方形 21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0" name="正方形/長方形 21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1" name="正方形/長方形 22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3" name="テキスト ボックス 22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4" name="直線コネクタ 22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5" name="テキスト ボックス 22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6" name="直線コネクタ 22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7" name="テキスト ボックス 22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8" name="直線コネクタ 22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9" name="テキスト ボックス 22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0" name="直線コネクタ 22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1" name="テキスト ボックス 23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2" name="直線コネクタ 23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3" name="テキスト ボックス 23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4" name="直線コネクタ 23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5" name="テキスト ボックス 23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6" name="直線コネクタ 23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7" name="テキスト ボックス 23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39" name="直線コネクタ 238"/>
        <xdr:cNvCxnSpPr/>
      </xdr:nvCxnSpPr>
      <xdr:spPr>
        <a:xfrm flipV="1">
          <a:off x="46348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40" name="【公営住宅】&#10;有形固定資産減価償却率最小値テキスト"/>
        <xdr:cNvSpPr txBox="1"/>
      </xdr:nvSpPr>
      <xdr:spPr>
        <a:xfrm>
          <a:off x="46736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41" name="直線コネクタ 240"/>
        <xdr:cNvCxnSpPr/>
      </xdr:nvCxnSpPr>
      <xdr:spPr>
        <a:xfrm>
          <a:off x="4546600" y="1490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2"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3" name="直線コネクタ 24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44" name="【公営住宅】&#10;有形固定資産減価償却率平均値テキスト"/>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45" name="フローチャート: 判断 244"/>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46" name="フローチャート: 判断 245"/>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47" name="フローチャート: 判断 246"/>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48" name="フローチャート: 判断 247"/>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164464</xdr:rowOff>
    </xdr:from>
    <xdr:to>
      <xdr:col>15</xdr:col>
      <xdr:colOff>101600</xdr:colOff>
      <xdr:row>79</xdr:row>
      <xdr:rowOff>94614</xdr:rowOff>
    </xdr:to>
    <xdr:sp macro="" textlink="">
      <xdr:nvSpPr>
        <xdr:cNvPr id="254" name="楕円 253"/>
        <xdr:cNvSpPr/>
      </xdr:nvSpPr>
      <xdr:spPr>
        <a:xfrm>
          <a:off x="2857500" y="135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57786</xdr:rowOff>
    </xdr:from>
    <xdr:to>
      <xdr:col>10</xdr:col>
      <xdr:colOff>165100</xdr:colOff>
      <xdr:row>79</xdr:row>
      <xdr:rowOff>159386</xdr:rowOff>
    </xdr:to>
    <xdr:sp macro="" textlink="">
      <xdr:nvSpPr>
        <xdr:cNvPr id="255" name="楕円 254"/>
        <xdr:cNvSpPr/>
      </xdr:nvSpPr>
      <xdr:spPr>
        <a:xfrm>
          <a:off x="1968500" y="136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43814</xdr:rowOff>
    </xdr:from>
    <xdr:to>
      <xdr:col>15</xdr:col>
      <xdr:colOff>50800</xdr:colOff>
      <xdr:row>79</xdr:row>
      <xdr:rowOff>108586</xdr:rowOff>
    </xdr:to>
    <xdr:cxnSp macro="">
      <xdr:nvCxnSpPr>
        <xdr:cNvPr id="256" name="直線コネクタ 255"/>
        <xdr:cNvCxnSpPr/>
      </xdr:nvCxnSpPr>
      <xdr:spPr>
        <a:xfrm flipV="1">
          <a:off x="2019300" y="13588364"/>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257" name="n_1aveValue【公営住宅】&#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58" name="n_2aveValue【公営住宅】&#10;有形固定資産減価償却率"/>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59072</xdr:rowOff>
    </xdr:from>
    <xdr:ext cx="405111" cy="259045"/>
    <xdr:sp macro="" textlink="">
      <xdr:nvSpPr>
        <xdr:cNvPr id="259" name="n_3aveValue【公営住宅】&#10;有形固定資産減価償却率"/>
        <xdr:cNvSpPr txBox="1"/>
      </xdr:nvSpPr>
      <xdr:spPr>
        <a:xfrm>
          <a:off x="1816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111141</xdr:rowOff>
    </xdr:from>
    <xdr:ext cx="405111" cy="259045"/>
    <xdr:sp macro="" textlink="">
      <xdr:nvSpPr>
        <xdr:cNvPr id="260" name="n_2mainValue【公営住宅】&#10;有形固定資産減価償却率"/>
        <xdr:cNvSpPr txBox="1"/>
      </xdr:nvSpPr>
      <xdr:spPr>
        <a:xfrm>
          <a:off x="2705744" y="133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4463</xdr:rowOff>
    </xdr:from>
    <xdr:ext cx="405111" cy="259045"/>
    <xdr:sp macro="" textlink="">
      <xdr:nvSpPr>
        <xdr:cNvPr id="261" name="n_3mainValue【公営住宅】&#10;有形固定資産減価償却率"/>
        <xdr:cNvSpPr txBox="1"/>
      </xdr:nvSpPr>
      <xdr:spPr>
        <a:xfrm>
          <a:off x="1816744" y="1337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0" name="テキスト ボックス 26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1" name="直線コネクタ 27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2" name="直線コネクタ 27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3" name="テキスト ボックス 27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4" name="直線コネクタ 27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5" name="テキスト ボックス 27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6" name="直線コネクタ 27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7" name="テキスト ボックス 27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8" name="直線コネクタ 27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9" name="テキスト ボックス 27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0" name="直線コネクタ 27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81" name="テキスト ボックス 280"/>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2" name="直線コネクタ 28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83" name="テキスト ボックス 28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5" name="テキスト ボックス 28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287" name="直線コネクタ 286"/>
        <xdr:cNvCxnSpPr/>
      </xdr:nvCxnSpPr>
      <xdr:spPr>
        <a:xfrm flipV="1">
          <a:off x="10476865" y="13493279"/>
          <a:ext cx="0" cy="137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288" name="【公営住宅】&#10;一人当たり面積最小値テキスト"/>
        <xdr:cNvSpPr txBox="1"/>
      </xdr:nvSpPr>
      <xdr:spPr>
        <a:xfrm>
          <a:off x="10515600"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289" name="直線コネクタ 288"/>
        <xdr:cNvCxnSpPr/>
      </xdr:nvCxnSpPr>
      <xdr:spPr>
        <a:xfrm>
          <a:off x="10388600" y="1487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290" name="【公営住宅】&#10;一人当たり面積最大値テキスト"/>
        <xdr:cNvSpPr txBox="1"/>
      </xdr:nvSpPr>
      <xdr:spPr>
        <a:xfrm>
          <a:off x="10515600" y="132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291" name="直線コネクタ 290"/>
        <xdr:cNvCxnSpPr/>
      </xdr:nvCxnSpPr>
      <xdr:spPr>
        <a:xfrm>
          <a:off x="10388600" y="1349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77959</xdr:rowOff>
    </xdr:from>
    <xdr:ext cx="469744" cy="259045"/>
    <xdr:sp macro="" textlink="">
      <xdr:nvSpPr>
        <xdr:cNvPr id="292" name="【公営住宅】&#10;一人当たり面積平均値テキスト"/>
        <xdr:cNvSpPr txBox="1"/>
      </xdr:nvSpPr>
      <xdr:spPr>
        <a:xfrm>
          <a:off x="10515600" y="14479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293" name="フローチャート: 判断 292"/>
        <xdr:cNvSpPr/>
      </xdr:nvSpPr>
      <xdr:spPr>
        <a:xfrm>
          <a:off x="10426700" y="1450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294" name="フローチャート: 判断 293"/>
        <xdr:cNvSpPr/>
      </xdr:nvSpPr>
      <xdr:spPr>
        <a:xfrm>
          <a:off x="9588500" y="145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295" name="フローチャート: 判断 294"/>
        <xdr:cNvSpPr/>
      </xdr:nvSpPr>
      <xdr:spPr>
        <a:xfrm>
          <a:off x="8699500" y="144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54138</xdr:rowOff>
    </xdr:from>
    <xdr:to>
      <xdr:col>41</xdr:col>
      <xdr:colOff>101600</xdr:colOff>
      <xdr:row>84</xdr:row>
      <xdr:rowOff>155738</xdr:rowOff>
    </xdr:to>
    <xdr:sp macro="" textlink="">
      <xdr:nvSpPr>
        <xdr:cNvPr id="296" name="フローチャート: 判断 295"/>
        <xdr:cNvSpPr/>
      </xdr:nvSpPr>
      <xdr:spPr>
        <a:xfrm>
          <a:off x="7810500" y="144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157118</xdr:rowOff>
    </xdr:from>
    <xdr:to>
      <xdr:col>46</xdr:col>
      <xdr:colOff>38100</xdr:colOff>
      <xdr:row>83</xdr:row>
      <xdr:rowOff>87268</xdr:rowOff>
    </xdr:to>
    <xdr:sp macro="" textlink="">
      <xdr:nvSpPr>
        <xdr:cNvPr id="302" name="楕円 301"/>
        <xdr:cNvSpPr/>
      </xdr:nvSpPr>
      <xdr:spPr>
        <a:xfrm>
          <a:off x="86995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18652</xdr:rowOff>
    </xdr:from>
    <xdr:to>
      <xdr:col>41</xdr:col>
      <xdr:colOff>101600</xdr:colOff>
      <xdr:row>83</xdr:row>
      <xdr:rowOff>120252</xdr:rowOff>
    </xdr:to>
    <xdr:sp macro="" textlink="">
      <xdr:nvSpPr>
        <xdr:cNvPr id="303" name="楕円 302"/>
        <xdr:cNvSpPr/>
      </xdr:nvSpPr>
      <xdr:spPr>
        <a:xfrm>
          <a:off x="7810500" y="1424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36468</xdr:rowOff>
    </xdr:from>
    <xdr:to>
      <xdr:col>45</xdr:col>
      <xdr:colOff>177800</xdr:colOff>
      <xdr:row>83</xdr:row>
      <xdr:rowOff>69452</xdr:rowOff>
    </xdr:to>
    <xdr:cxnSp macro="">
      <xdr:nvCxnSpPr>
        <xdr:cNvPr id="304" name="直線コネクタ 303"/>
        <xdr:cNvCxnSpPr/>
      </xdr:nvCxnSpPr>
      <xdr:spPr>
        <a:xfrm flipV="1">
          <a:off x="7861300" y="14266818"/>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63952</xdr:rowOff>
    </xdr:from>
    <xdr:ext cx="469744" cy="259045"/>
    <xdr:sp macro="" textlink="">
      <xdr:nvSpPr>
        <xdr:cNvPr id="305" name="n_1aveValue【公営住宅】&#10;一人当たり面積"/>
        <xdr:cNvSpPr txBox="1"/>
      </xdr:nvSpPr>
      <xdr:spPr>
        <a:xfrm>
          <a:off x="9391727" y="1429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161017</xdr:rowOff>
    </xdr:from>
    <xdr:ext cx="469744" cy="259045"/>
    <xdr:sp macro="" textlink="">
      <xdr:nvSpPr>
        <xdr:cNvPr id="306" name="n_2aveValue【公営住宅】&#10;一人当たり面積"/>
        <xdr:cNvSpPr txBox="1"/>
      </xdr:nvSpPr>
      <xdr:spPr>
        <a:xfrm>
          <a:off x="8515427" y="145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146865</xdr:rowOff>
    </xdr:from>
    <xdr:ext cx="469744" cy="259045"/>
    <xdr:sp macro="" textlink="">
      <xdr:nvSpPr>
        <xdr:cNvPr id="307" name="n_3aveValue【公営住宅】&#10;一人当たり面積"/>
        <xdr:cNvSpPr txBox="1"/>
      </xdr:nvSpPr>
      <xdr:spPr>
        <a:xfrm>
          <a:off x="7626427" y="1454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103795</xdr:rowOff>
    </xdr:from>
    <xdr:ext cx="469744" cy="259045"/>
    <xdr:sp macro="" textlink="">
      <xdr:nvSpPr>
        <xdr:cNvPr id="308" name="n_2mainValue【公営住宅】&#10;一人当たり面積"/>
        <xdr:cNvSpPr txBox="1"/>
      </xdr:nvSpPr>
      <xdr:spPr>
        <a:xfrm>
          <a:off x="8515427" y="1399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136779</xdr:rowOff>
    </xdr:from>
    <xdr:ext cx="469744" cy="259045"/>
    <xdr:sp macro="" textlink="">
      <xdr:nvSpPr>
        <xdr:cNvPr id="309" name="n_3mainValue【公営住宅】&#10;一人当たり面積"/>
        <xdr:cNvSpPr txBox="1"/>
      </xdr:nvSpPr>
      <xdr:spPr>
        <a:xfrm>
          <a:off x="7626427" y="1402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9" name="正方形/長方形 3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0" name="正方形/長方形 3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1" name="正方形/長方形 3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2" name="正方形/長方形 3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3" name="正方形/長方形 3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4" name="正方形/長方形 3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6" name="正方形/長方形 3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7" name="正方形/長方形 3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8" name="正方形/長方形 3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9" name="正方形/長方形 3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0" name="正方形/長方形 3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1" name="正方形/長方形 3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2" name="正方形/長方形 3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3" name="正方形/長方形 3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4" name="テキスト ボックス 3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5" name="直線コネクタ 3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6" name="直線コネクタ 33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37" name="テキスト ボックス 33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8" name="直線コネクタ 33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9" name="テキスト ボックス 33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0" name="直線コネクタ 33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1" name="テキスト ボックス 34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2" name="直線コネクタ 34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3" name="テキスト ボックス 34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4" name="直線コネクタ 34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5" name="テキスト ボックス 34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6" name="直線コネクタ 34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47" name="テキスト ボックス 34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8" name="直線コネクタ 3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9" name="テキスト ボックス 3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170906</xdr:rowOff>
    </xdr:to>
    <xdr:cxnSp macro="">
      <xdr:nvCxnSpPr>
        <xdr:cNvPr id="351" name="直線コネクタ 350"/>
        <xdr:cNvCxnSpPr/>
      </xdr:nvCxnSpPr>
      <xdr:spPr>
        <a:xfrm flipV="1">
          <a:off x="16318864" y="5660572"/>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3283</xdr:rowOff>
    </xdr:from>
    <xdr:ext cx="340478" cy="259045"/>
    <xdr:sp macro="" textlink="">
      <xdr:nvSpPr>
        <xdr:cNvPr id="352" name="【認定こども園・幼稚園・保育所】&#10;有形固定資産減価償却率最小値テキスト"/>
        <xdr:cNvSpPr txBox="1"/>
      </xdr:nvSpPr>
      <xdr:spPr>
        <a:xfrm>
          <a:off x="16357600" y="720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170906</xdr:rowOff>
    </xdr:from>
    <xdr:to>
      <xdr:col>86</xdr:col>
      <xdr:colOff>25400</xdr:colOff>
      <xdr:row>41</xdr:row>
      <xdr:rowOff>170906</xdr:rowOff>
    </xdr:to>
    <xdr:cxnSp macro="">
      <xdr:nvCxnSpPr>
        <xdr:cNvPr id="353" name="直線コネクタ 352"/>
        <xdr:cNvCxnSpPr/>
      </xdr:nvCxnSpPr>
      <xdr:spPr>
        <a:xfrm>
          <a:off x="16230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5" name="直線コネクタ 35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142620</xdr:rowOff>
    </xdr:from>
    <xdr:ext cx="405111" cy="259045"/>
    <xdr:sp macro="" textlink="">
      <xdr:nvSpPr>
        <xdr:cNvPr id="356" name="【認定こども園・幼稚園・保育所】&#10;有形固定資産減価償却率平均値テキスト"/>
        <xdr:cNvSpPr txBox="1"/>
      </xdr:nvSpPr>
      <xdr:spPr>
        <a:xfrm>
          <a:off x="16357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357" name="フローチャート: 判断 356"/>
        <xdr:cNvSpPr/>
      </xdr:nvSpPr>
      <xdr:spPr>
        <a:xfrm>
          <a:off x="16268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23767</xdr:rowOff>
    </xdr:from>
    <xdr:to>
      <xdr:col>81</xdr:col>
      <xdr:colOff>101600</xdr:colOff>
      <xdr:row>37</xdr:row>
      <xdr:rowOff>125367</xdr:rowOff>
    </xdr:to>
    <xdr:sp macro="" textlink="">
      <xdr:nvSpPr>
        <xdr:cNvPr id="358" name="フローチャート: 判断 357"/>
        <xdr:cNvSpPr/>
      </xdr:nvSpPr>
      <xdr:spPr>
        <a:xfrm>
          <a:off x="15430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17236</xdr:rowOff>
    </xdr:from>
    <xdr:to>
      <xdr:col>76</xdr:col>
      <xdr:colOff>165100</xdr:colOff>
      <xdr:row>37</xdr:row>
      <xdr:rowOff>118836</xdr:rowOff>
    </xdr:to>
    <xdr:sp macro="" textlink="">
      <xdr:nvSpPr>
        <xdr:cNvPr id="359" name="フローチャート: 判断 358"/>
        <xdr:cNvSpPr/>
      </xdr:nvSpPr>
      <xdr:spPr>
        <a:xfrm>
          <a:off x="14541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144599</xdr:rowOff>
    </xdr:from>
    <xdr:to>
      <xdr:col>72</xdr:col>
      <xdr:colOff>38100</xdr:colOff>
      <xdr:row>37</xdr:row>
      <xdr:rowOff>74749</xdr:rowOff>
    </xdr:to>
    <xdr:sp macro="" textlink="">
      <xdr:nvSpPr>
        <xdr:cNvPr id="360" name="フローチャート: 判断 359"/>
        <xdr:cNvSpPr/>
      </xdr:nvSpPr>
      <xdr:spPr>
        <a:xfrm>
          <a:off x="13652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1" name="テキスト ボックス 3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2" name="テキスト ボックス 3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3" name="テキスト ボックス 3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4" name="テキスト ボックス 3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5" name="テキスト ボックス 3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80917</xdr:rowOff>
    </xdr:from>
    <xdr:to>
      <xdr:col>76</xdr:col>
      <xdr:colOff>165100</xdr:colOff>
      <xdr:row>39</xdr:row>
      <xdr:rowOff>11067</xdr:rowOff>
    </xdr:to>
    <xdr:sp macro="" textlink="">
      <xdr:nvSpPr>
        <xdr:cNvPr id="366" name="楕円 365"/>
        <xdr:cNvSpPr/>
      </xdr:nvSpPr>
      <xdr:spPr>
        <a:xfrm>
          <a:off x="14541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116840</xdr:rowOff>
    </xdr:from>
    <xdr:to>
      <xdr:col>72</xdr:col>
      <xdr:colOff>38100</xdr:colOff>
      <xdr:row>39</xdr:row>
      <xdr:rowOff>46990</xdr:rowOff>
    </xdr:to>
    <xdr:sp macro="" textlink="">
      <xdr:nvSpPr>
        <xdr:cNvPr id="367" name="楕円 366"/>
        <xdr:cNvSpPr/>
      </xdr:nvSpPr>
      <xdr:spPr>
        <a:xfrm>
          <a:off x="13652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131717</xdr:rowOff>
    </xdr:from>
    <xdr:to>
      <xdr:col>76</xdr:col>
      <xdr:colOff>114300</xdr:colOff>
      <xdr:row>38</xdr:row>
      <xdr:rowOff>167640</xdr:rowOff>
    </xdr:to>
    <xdr:cxnSp macro="">
      <xdr:nvCxnSpPr>
        <xdr:cNvPr id="368" name="直線コネクタ 367"/>
        <xdr:cNvCxnSpPr/>
      </xdr:nvCxnSpPr>
      <xdr:spPr>
        <a:xfrm flipV="1">
          <a:off x="13703300" y="66468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141894</xdr:rowOff>
    </xdr:from>
    <xdr:ext cx="405111" cy="259045"/>
    <xdr:sp macro="" textlink="">
      <xdr:nvSpPr>
        <xdr:cNvPr id="369" name="n_1aveValue【認定こども園・幼稚園・保育所】&#10;有形固定資産減価償却率"/>
        <xdr:cNvSpPr txBox="1"/>
      </xdr:nvSpPr>
      <xdr:spPr>
        <a:xfrm>
          <a:off x="15266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135363</xdr:rowOff>
    </xdr:from>
    <xdr:ext cx="405111" cy="259045"/>
    <xdr:sp macro="" textlink="">
      <xdr:nvSpPr>
        <xdr:cNvPr id="370" name="n_2aveValue【認定こども園・幼稚園・保育所】&#10;有形固定資産減価償却率"/>
        <xdr:cNvSpPr txBox="1"/>
      </xdr:nvSpPr>
      <xdr:spPr>
        <a:xfrm>
          <a:off x="14389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91276</xdr:rowOff>
    </xdr:from>
    <xdr:ext cx="405111" cy="259045"/>
    <xdr:sp macro="" textlink="">
      <xdr:nvSpPr>
        <xdr:cNvPr id="371" name="n_3aveValue【認定こども園・幼稚園・保育所】&#10;有形固定資産減価償却率"/>
        <xdr:cNvSpPr txBox="1"/>
      </xdr:nvSpPr>
      <xdr:spPr>
        <a:xfrm>
          <a:off x="13500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2194</xdr:rowOff>
    </xdr:from>
    <xdr:ext cx="405111" cy="259045"/>
    <xdr:sp macro="" textlink="">
      <xdr:nvSpPr>
        <xdr:cNvPr id="372" name="n_2mainValue【認定こども園・幼稚園・保育所】&#10;有形固定資産減価償却率"/>
        <xdr:cNvSpPr txBox="1"/>
      </xdr:nvSpPr>
      <xdr:spPr>
        <a:xfrm>
          <a:off x="14389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38117</xdr:rowOff>
    </xdr:from>
    <xdr:ext cx="405111" cy="259045"/>
    <xdr:sp macro="" textlink="">
      <xdr:nvSpPr>
        <xdr:cNvPr id="373" name="n_3mainValue【認定こども園・幼稚園・保育所】&#10;有形固定資産減価償却率"/>
        <xdr:cNvSpPr txBox="1"/>
      </xdr:nvSpPr>
      <xdr:spPr>
        <a:xfrm>
          <a:off x="13500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2" name="テキスト ボックス 3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3" name="直線コネクタ 3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4" name="直線コネクタ 38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85" name="テキスト ボックス 38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6" name="直線コネクタ 38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87" name="テキスト ボックス 38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8" name="直線コネクタ 38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89" name="テキスト ボックス 38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0" name="直線コネクタ 38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1" name="テキスト ボックス 39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2" name="直線コネクタ 39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93" name="テキスト ボックス 39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4" name="直線コネクタ 39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95" name="テキスト ボックス 39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6" name="直線コネクタ 3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7" name="テキスト ボックス 39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74567</xdr:rowOff>
    </xdr:from>
    <xdr:to>
      <xdr:col>116</xdr:col>
      <xdr:colOff>62864</xdr:colOff>
      <xdr:row>41</xdr:row>
      <xdr:rowOff>95250</xdr:rowOff>
    </xdr:to>
    <xdr:cxnSp macro="">
      <xdr:nvCxnSpPr>
        <xdr:cNvPr id="399" name="直線コネクタ 398"/>
        <xdr:cNvCxnSpPr/>
      </xdr:nvCxnSpPr>
      <xdr:spPr>
        <a:xfrm flipV="1">
          <a:off x="22160864" y="5732417"/>
          <a:ext cx="0" cy="1392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400" name="【認定こども園・幼稚園・保育所】&#10;一人当たり面積最小値テキスト"/>
        <xdr:cNvSpPr txBox="1"/>
      </xdr:nvSpPr>
      <xdr:spPr>
        <a:xfrm>
          <a:off x="22199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401" name="直線コネクタ 400"/>
        <xdr:cNvCxnSpPr/>
      </xdr:nvCxnSpPr>
      <xdr:spPr>
        <a:xfrm>
          <a:off x="22072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21244</xdr:rowOff>
    </xdr:from>
    <xdr:ext cx="469744" cy="259045"/>
    <xdr:sp macro="" textlink="">
      <xdr:nvSpPr>
        <xdr:cNvPr id="402" name="【認定こども園・幼稚園・保育所】&#10;一人当たり面積最大値テキスト"/>
        <xdr:cNvSpPr txBox="1"/>
      </xdr:nvSpPr>
      <xdr:spPr>
        <a:xfrm>
          <a:off x="22199600" y="550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74567</xdr:rowOff>
    </xdr:from>
    <xdr:to>
      <xdr:col>116</xdr:col>
      <xdr:colOff>152400</xdr:colOff>
      <xdr:row>33</xdr:row>
      <xdr:rowOff>74567</xdr:rowOff>
    </xdr:to>
    <xdr:cxnSp macro="">
      <xdr:nvCxnSpPr>
        <xdr:cNvPr id="403" name="直線コネクタ 402"/>
        <xdr:cNvCxnSpPr/>
      </xdr:nvCxnSpPr>
      <xdr:spPr>
        <a:xfrm>
          <a:off x="22072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41383</xdr:rowOff>
    </xdr:from>
    <xdr:ext cx="469744" cy="259045"/>
    <xdr:sp macro="" textlink="">
      <xdr:nvSpPr>
        <xdr:cNvPr id="404" name="【認定こども園・幼稚園・保育所】&#10;一人当たり面積平均値テキスト"/>
        <xdr:cNvSpPr txBox="1"/>
      </xdr:nvSpPr>
      <xdr:spPr>
        <a:xfrm>
          <a:off x="22199600" y="6727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405" name="フローチャート: 判断 404"/>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110853</xdr:rowOff>
    </xdr:from>
    <xdr:to>
      <xdr:col>112</xdr:col>
      <xdr:colOff>38100</xdr:colOff>
      <xdr:row>40</xdr:row>
      <xdr:rowOff>41003</xdr:rowOff>
    </xdr:to>
    <xdr:sp macro="" textlink="">
      <xdr:nvSpPr>
        <xdr:cNvPr id="406" name="フローチャート: 判断 405"/>
        <xdr:cNvSpPr/>
      </xdr:nvSpPr>
      <xdr:spPr>
        <a:xfrm>
          <a:off x="21272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113030</xdr:rowOff>
    </xdr:from>
    <xdr:to>
      <xdr:col>107</xdr:col>
      <xdr:colOff>101600</xdr:colOff>
      <xdr:row>40</xdr:row>
      <xdr:rowOff>43180</xdr:rowOff>
    </xdr:to>
    <xdr:sp macro="" textlink="">
      <xdr:nvSpPr>
        <xdr:cNvPr id="407" name="フローチャート: 判断 406"/>
        <xdr:cNvSpPr/>
      </xdr:nvSpPr>
      <xdr:spPr>
        <a:xfrm>
          <a:off x="20383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11793</xdr:rowOff>
    </xdr:from>
    <xdr:to>
      <xdr:col>102</xdr:col>
      <xdr:colOff>165100</xdr:colOff>
      <xdr:row>39</xdr:row>
      <xdr:rowOff>113393</xdr:rowOff>
    </xdr:to>
    <xdr:sp macro="" textlink="">
      <xdr:nvSpPr>
        <xdr:cNvPr id="408" name="フローチャート: 判断 407"/>
        <xdr:cNvSpPr/>
      </xdr:nvSpPr>
      <xdr:spPr>
        <a:xfrm>
          <a:off x="19494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9" name="テキスト ボックス 4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0" name="テキスト ボックス 4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1" name="テキスト ボックス 4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2" name="テキスト ボックス 4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3" name="テキスト ボックス 4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78196</xdr:rowOff>
    </xdr:from>
    <xdr:to>
      <xdr:col>107</xdr:col>
      <xdr:colOff>101600</xdr:colOff>
      <xdr:row>40</xdr:row>
      <xdr:rowOff>8346</xdr:rowOff>
    </xdr:to>
    <xdr:sp macro="" textlink="">
      <xdr:nvSpPr>
        <xdr:cNvPr id="414" name="楕円 413"/>
        <xdr:cNvSpPr/>
      </xdr:nvSpPr>
      <xdr:spPr>
        <a:xfrm>
          <a:off x="20383500" y="676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84727</xdr:rowOff>
    </xdr:from>
    <xdr:to>
      <xdr:col>102</xdr:col>
      <xdr:colOff>165100</xdr:colOff>
      <xdr:row>40</xdr:row>
      <xdr:rowOff>14877</xdr:rowOff>
    </xdr:to>
    <xdr:sp macro="" textlink="">
      <xdr:nvSpPr>
        <xdr:cNvPr id="415" name="楕円 414"/>
        <xdr:cNvSpPr/>
      </xdr:nvSpPr>
      <xdr:spPr>
        <a:xfrm>
          <a:off x="19494500" y="677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128996</xdr:rowOff>
    </xdr:from>
    <xdr:to>
      <xdr:col>107</xdr:col>
      <xdr:colOff>50800</xdr:colOff>
      <xdr:row>39</xdr:row>
      <xdr:rowOff>135527</xdr:rowOff>
    </xdr:to>
    <xdr:cxnSp macro="">
      <xdr:nvCxnSpPr>
        <xdr:cNvPr id="416" name="直線コネクタ 415"/>
        <xdr:cNvCxnSpPr/>
      </xdr:nvCxnSpPr>
      <xdr:spPr>
        <a:xfrm flipV="1">
          <a:off x="19545300" y="68155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57530</xdr:rowOff>
    </xdr:from>
    <xdr:ext cx="469744" cy="259045"/>
    <xdr:sp macro="" textlink="">
      <xdr:nvSpPr>
        <xdr:cNvPr id="417" name="n_1aveValue【認定こども園・幼稚園・保育所】&#10;一人当たり面積"/>
        <xdr:cNvSpPr txBox="1"/>
      </xdr:nvSpPr>
      <xdr:spPr>
        <a:xfrm>
          <a:off x="210757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34307</xdr:rowOff>
    </xdr:from>
    <xdr:ext cx="469744" cy="259045"/>
    <xdr:sp macro="" textlink="">
      <xdr:nvSpPr>
        <xdr:cNvPr id="418" name="n_2aveValue【認定こども園・幼稚園・保育所】&#10;一人当たり面積"/>
        <xdr:cNvSpPr txBox="1"/>
      </xdr:nvSpPr>
      <xdr:spPr>
        <a:xfrm>
          <a:off x="20199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129920</xdr:rowOff>
    </xdr:from>
    <xdr:ext cx="469744" cy="259045"/>
    <xdr:sp macro="" textlink="">
      <xdr:nvSpPr>
        <xdr:cNvPr id="419" name="n_3aveValue【認定こども園・幼稚園・保育所】&#10;一人当たり面積"/>
        <xdr:cNvSpPr txBox="1"/>
      </xdr:nvSpPr>
      <xdr:spPr>
        <a:xfrm>
          <a:off x="19310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24873</xdr:rowOff>
    </xdr:from>
    <xdr:ext cx="469744" cy="259045"/>
    <xdr:sp macro="" textlink="">
      <xdr:nvSpPr>
        <xdr:cNvPr id="420" name="n_2mainValue【認定こども園・幼稚園・保育所】&#10;一人当たり面積"/>
        <xdr:cNvSpPr txBox="1"/>
      </xdr:nvSpPr>
      <xdr:spPr>
        <a:xfrm>
          <a:off x="20199427" y="653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6004</xdr:rowOff>
    </xdr:from>
    <xdr:ext cx="469744" cy="259045"/>
    <xdr:sp macro="" textlink="">
      <xdr:nvSpPr>
        <xdr:cNvPr id="421" name="n_3mainValue【認定こども園・幼稚園・保育所】&#10;一人当たり面積"/>
        <xdr:cNvSpPr txBox="1"/>
      </xdr:nvSpPr>
      <xdr:spPr>
        <a:xfrm>
          <a:off x="19310427" y="686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2" name="正方形/長方形 4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3" name="正方形/長方形 4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4" name="正方形/長方形 4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5" name="正方形/長方形 4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6" name="正方形/長方形 4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7" name="正方形/長方形 4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8" name="正方形/長方形 4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9" name="正方形/長方形 4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0" name="テキスト ボックス 4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1" name="直線コネクタ 4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2" name="テキスト ボックス 43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3" name="直線コネクタ 43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4" name="テキスト ボックス 43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5" name="直線コネクタ 43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6" name="テキスト ボックス 43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7" name="直線コネクタ 43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8" name="テキスト ボックス 43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9" name="直線コネクタ 43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0" name="テキスト ボックス 43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1" name="直線コネクタ 44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2" name="テキスト ボックス 44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3" name="直線コネクタ 4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4" name="テキスト ボックス 44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446" name="直線コネクタ 445"/>
        <xdr:cNvCxnSpPr/>
      </xdr:nvCxnSpPr>
      <xdr:spPr>
        <a:xfrm flipV="1">
          <a:off x="16318864" y="955357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447" name="【学校施設】&#10;有形固定資産減価償却率最小値テキスト"/>
        <xdr:cNvSpPr txBox="1"/>
      </xdr:nvSpPr>
      <xdr:spPr>
        <a:xfrm>
          <a:off x="16357600" y="1112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448" name="直線コネクタ 447"/>
        <xdr:cNvCxnSpPr/>
      </xdr:nvCxnSpPr>
      <xdr:spPr>
        <a:xfrm>
          <a:off x="16230600" y="1112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449" name="【学校施設】&#10;有形固定資産減価償却率最大値テキスト"/>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450" name="直線コネクタ 449"/>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51" name="【学校施設】&#10;有形固定資産減価償却率平均値テキスト"/>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52" name="フローチャート: 判断 451"/>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53" name="フローチャート: 判断 452"/>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454" name="フローチャート: 判断 453"/>
        <xdr:cNvSpPr/>
      </xdr:nvSpPr>
      <xdr:spPr>
        <a:xfrm>
          <a:off x="14541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455" name="フローチャート: 判断 454"/>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6" name="テキスト ボックス 4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7" name="テキスト ボックス 4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8" name="テキスト ボックス 4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9" name="テキスト ボックス 4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0" name="テキスト ボックス 4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118745</xdr:rowOff>
    </xdr:from>
    <xdr:to>
      <xdr:col>76</xdr:col>
      <xdr:colOff>165100</xdr:colOff>
      <xdr:row>58</xdr:row>
      <xdr:rowOff>48895</xdr:rowOff>
    </xdr:to>
    <xdr:sp macro="" textlink="">
      <xdr:nvSpPr>
        <xdr:cNvPr id="461" name="楕円 460"/>
        <xdr:cNvSpPr/>
      </xdr:nvSpPr>
      <xdr:spPr>
        <a:xfrm>
          <a:off x="14541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139700</xdr:rowOff>
    </xdr:from>
    <xdr:to>
      <xdr:col>72</xdr:col>
      <xdr:colOff>38100</xdr:colOff>
      <xdr:row>59</xdr:row>
      <xdr:rowOff>69850</xdr:rowOff>
    </xdr:to>
    <xdr:sp macro="" textlink="">
      <xdr:nvSpPr>
        <xdr:cNvPr id="462" name="楕円 461"/>
        <xdr:cNvSpPr/>
      </xdr:nvSpPr>
      <xdr:spPr>
        <a:xfrm>
          <a:off x="13652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169545</xdr:rowOff>
    </xdr:from>
    <xdr:to>
      <xdr:col>76</xdr:col>
      <xdr:colOff>114300</xdr:colOff>
      <xdr:row>59</xdr:row>
      <xdr:rowOff>19050</xdr:rowOff>
    </xdr:to>
    <xdr:cxnSp macro="">
      <xdr:nvCxnSpPr>
        <xdr:cNvPr id="463" name="直線コネクタ 462"/>
        <xdr:cNvCxnSpPr/>
      </xdr:nvCxnSpPr>
      <xdr:spPr>
        <a:xfrm flipV="1">
          <a:off x="13703300" y="9942195"/>
          <a:ext cx="8890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464" name="n_1aveValue【学校施設】&#10;有形固定資産減価償却率"/>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85742</xdr:rowOff>
    </xdr:from>
    <xdr:ext cx="405111" cy="259045"/>
    <xdr:sp macro="" textlink="">
      <xdr:nvSpPr>
        <xdr:cNvPr id="465" name="n_2aveValue【学校施設】&#10;有形固定資産減価償却率"/>
        <xdr:cNvSpPr txBox="1"/>
      </xdr:nvSpPr>
      <xdr:spPr>
        <a:xfrm>
          <a:off x="14389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466" name="n_3aveValue【学校施設】&#10;有形固定資産減価償却率"/>
        <xdr:cNvSpPr txBox="1"/>
      </xdr:nvSpPr>
      <xdr:spPr>
        <a:xfrm>
          <a:off x="13500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65422</xdr:rowOff>
    </xdr:from>
    <xdr:ext cx="405111" cy="259045"/>
    <xdr:sp macro="" textlink="">
      <xdr:nvSpPr>
        <xdr:cNvPr id="467" name="n_2mainValue【学校施設】&#10;有形固定資産減価償却率"/>
        <xdr:cNvSpPr txBox="1"/>
      </xdr:nvSpPr>
      <xdr:spPr>
        <a:xfrm>
          <a:off x="143897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86377</xdr:rowOff>
    </xdr:from>
    <xdr:ext cx="405111" cy="259045"/>
    <xdr:sp macro="" textlink="">
      <xdr:nvSpPr>
        <xdr:cNvPr id="468" name="n_3mainValue【学校施設】&#10;有形固定資産減価償却率"/>
        <xdr:cNvSpPr txBox="1"/>
      </xdr:nvSpPr>
      <xdr:spPr>
        <a:xfrm>
          <a:off x="13500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79" name="直線コネクタ 478"/>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80" name="テキスト ボックス 479"/>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1" name="直線コネクタ 4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2" name="テキスト ボックス 481"/>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3" name="直線コネクタ 48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484" name="テキスト ボックス 483"/>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6" name="テキスト ボックス 48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488" name="直線コネクタ 487"/>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489" name="【学校施設】&#10;一人当たり面積最小値テキスト"/>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490" name="直線コネクタ 489"/>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491" name="【学校施設】&#10;一人当たり面積最大値テキスト"/>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492" name="直線コネクタ 491"/>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97820</xdr:rowOff>
    </xdr:from>
    <xdr:ext cx="469744" cy="259045"/>
    <xdr:sp macro="" textlink="">
      <xdr:nvSpPr>
        <xdr:cNvPr id="493" name="【学校施設】&#10;一人当たり面積平均値テキスト"/>
        <xdr:cNvSpPr txBox="1"/>
      </xdr:nvSpPr>
      <xdr:spPr>
        <a:xfrm>
          <a:off x="22199600" y="10556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494" name="フローチャート: 判断 493"/>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495" name="フローチャート: 判断 494"/>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496" name="フローチャート: 判断 495"/>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132823</xdr:rowOff>
    </xdr:from>
    <xdr:to>
      <xdr:col>102</xdr:col>
      <xdr:colOff>165100</xdr:colOff>
      <xdr:row>62</xdr:row>
      <xdr:rowOff>62973</xdr:rowOff>
    </xdr:to>
    <xdr:sp macro="" textlink="">
      <xdr:nvSpPr>
        <xdr:cNvPr id="497" name="フローチャート: 判断 496"/>
        <xdr:cNvSpPr/>
      </xdr:nvSpPr>
      <xdr:spPr>
        <a:xfrm>
          <a:off x="19494500" y="1059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8" name="テキスト ボックス 4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9" name="テキスト ボックス 4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0" name="テキスト ボックス 4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1" name="テキスト ボックス 5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2" name="テキスト ボックス 5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29838</xdr:rowOff>
    </xdr:from>
    <xdr:to>
      <xdr:col>107</xdr:col>
      <xdr:colOff>101600</xdr:colOff>
      <xdr:row>60</xdr:row>
      <xdr:rowOff>131438</xdr:rowOff>
    </xdr:to>
    <xdr:sp macro="" textlink="">
      <xdr:nvSpPr>
        <xdr:cNvPr id="503" name="楕円 502"/>
        <xdr:cNvSpPr/>
      </xdr:nvSpPr>
      <xdr:spPr>
        <a:xfrm>
          <a:off x="20383500" y="1031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109620</xdr:rowOff>
    </xdr:from>
    <xdr:to>
      <xdr:col>102</xdr:col>
      <xdr:colOff>165100</xdr:colOff>
      <xdr:row>61</xdr:row>
      <xdr:rowOff>39770</xdr:rowOff>
    </xdr:to>
    <xdr:sp macro="" textlink="">
      <xdr:nvSpPr>
        <xdr:cNvPr id="504" name="楕円 503"/>
        <xdr:cNvSpPr/>
      </xdr:nvSpPr>
      <xdr:spPr>
        <a:xfrm>
          <a:off x="19494500" y="103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80638</xdr:rowOff>
    </xdr:from>
    <xdr:to>
      <xdr:col>107</xdr:col>
      <xdr:colOff>50800</xdr:colOff>
      <xdr:row>60</xdr:row>
      <xdr:rowOff>160420</xdr:rowOff>
    </xdr:to>
    <xdr:cxnSp macro="">
      <xdr:nvCxnSpPr>
        <xdr:cNvPr id="505" name="直線コネクタ 504"/>
        <xdr:cNvCxnSpPr/>
      </xdr:nvCxnSpPr>
      <xdr:spPr>
        <a:xfrm flipV="1">
          <a:off x="19545300" y="10367638"/>
          <a:ext cx="889000" cy="7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55268</xdr:rowOff>
    </xdr:from>
    <xdr:ext cx="469744" cy="259045"/>
    <xdr:sp macro="" textlink="">
      <xdr:nvSpPr>
        <xdr:cNvPr id="506" name="n_1aveValue【学校施設】&#10;一人当たり面積"/>
        <xdr:cNvSpPr txBox="1"/>
      </xdr:nvSpPr>
      <xdr:spPr>
        <a:xfrm>
          <a:off x="21075727" y="1034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37584</xdr:rowOff>
    </xdr:from>
    <xdr:ext cx="469744" cy="259045"/>
    <xdr:sp macro="" textlink="">
      <xdr:nvSpPr>
        <xdr:cNvPr id="507" name="n_2aveValue【学校施設】&#10;一人当たり面積"/>
        <xdr:cNvSpPr txBox="1"/>
      </xdr:nvSpPr>
      <xdr:spPr>
        <a:xfrm>
          <a:off x="20199427" y="106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54100</xdr:rowOff>
    </xdr:from>
    <xdr:ext cx="469744" cy="259045"/>
    <xdr:sp macro="" textlink="">
      <xdr:nvSpPr>
        <xdr:cNvPr id="508" name="n_3aveValue【学校施設】&#10;一人当たり面積"/>
        <xdr:cNvSpPr txBox="1"/>
      </xdr:nvSpPr>
      <xdr:spPr>
        <a:xfrm>
          <a:off x="19310427" y="1068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147965</xdr:rowOff>
    </xdr:from>
    <xdr:ext cx="469744" cy="259045"/>
    <xdr:sp macro="" textlink="">
      <xdr:nvSpPr>
        <xdr:cNvPr id="509" name="n_2mainValue【学校施設】&#10;一人当たり面積"/>
        <xdr:cNvSpPr txBox="1"/>
      </xdr:nvSpPr>
      <xdr:spPr>
        <a:xfrm>
          <a:off x="20199427" y="1009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56297</xdr:rowOff>
    </xdr:from>
    <xdr:ext cx="469744" cy="259045"/>
    <xdr:sp macro="" textlink="">
      <xdr:nvSpPr>
        <xdr:cNvPr id="510" name="n_3mainValue【学校施設】&#10;一人当たり面積"/>
        <xdr:cNvSpPr txBox="1"/>
      </xdr:nvSpPr>
      <xdr:spPr>
        <a:xfrm>
          <a:off x="19310427" y="1017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1" name="正方形/長方形 5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2" name="正方形/長方形 5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3" name="正方形/長方形 5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4" name="正方形/長方形 5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5" name="正方形/長方形 5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6" name="正方形/長方形 5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7" name="正方形/長方形 5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8" name="正方形/長方形 51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9" name="正方形/長方形 5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0" name="正方形/長方形 5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1" name="正方形/長方形 5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2" name="正方形/長方形 5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3" name="正方形/長方形 5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4" name="正方形/長方形 5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5" name="正方形/長方形 5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6" name="正方形/長方形 52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7" name="正方形/長方形 5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8" name="正方形/長方形 5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9" name="正方形/長方形 5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0" name="正方形/長方形 5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1" name="正方形/長方形 5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2" name="正方形/長方形 5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3" name="正方形/長方形 5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4" name="正方形/長方形 53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35" name="正方形/長方形 5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6" name="正方形/長方形 5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7" name="正方形/長方形 5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8" name="正方形/長方形 5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9" name="正方形/長方形 5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0" name="正方形/長方形 5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1" name="正方形/長方形 5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2" name="正方形/長方形 54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43" name="正方形/長方形 5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4" name="正方形/長方形 5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5" name="テキスト ボックス 5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などの老朽化が激しく、有形固定資産減価償却率としては、高く推移している。それに対し、トンネル・橋梁や道路などの新設工事が近年増加しており、有形固定資産減価償却率としては、低くなる。一人あたり面積や延長等においても、必要最低限の施設に対し、人口が少ないためかなり高い数値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
436
48.20
2,733,642
2,603,316
47,616
501,099
1,433,728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156210</xdr:rowOff>
    </xdr:to>
    <xdr:cxnSp macro="">
      <xdr:nvCxnSpPr>
        <xdr:cNvPr id="72" name="直線コネクタ 71"/>
        <xdr:cNvCxnSpPr/>
      </xdr:nvCxnSpPr>
      <xdr:spPr>
        <a:xfrm flipV="1">
          <a:off x="4634865" y="952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160037</xdr:rowOff>
    </xdr:from>
    <xdr:ext cx="405111" cy="259045"/>
    <xdr:sp macro="" textlink="">
      <xdr:nvSpPr>
        <xdr:cNvPr id="73" name="【体育館・プール】&#10;有形固定資産減価償却率最小値テキスト"/>
        <xdr:cNvSpPr txBox="1"/>
      </xdr:nvSpPr>
      <xdr:spPr>
        <a:xfrm>
          <a:off x="4673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156210</xdr:rowOff>
    </xdr:from>
    <xdr:to>
      <xdr:col>24</xdr:col>
      <xdr:colOff>152400</xdr:colOff>
      <xdr:row>64</xdr:row>
      <xdr:rowOff>156210</xdr:rowOff>
    </xdr:to>
    <xdr:cxnSp macro="">
      <xdr:nvCxnSpPr>
        <xdr:cNvPr id="74" name="直線コネクタ 73"/>
        <xdr:cNvCxnSpPr/>
      </xdr:nvCxnSpPr>
      <xdr:spPr>
        <a:xfrm>
          <a:off x="4546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43832</xdr:rowOff>
    </xdr:from>
    <xdr:ext cx="405111" cy="259045"/>
    <xdr:sp macro="" textlink="">
      <xdr:nvSpPr>
        <xdr:cNvPr id="77" name="【体育館・プール】&#10;有形固定資産減価償却率平均値テキスト"/>
        <xdr:cNvSpPr txBox="1"/>
      </xdr:nvSpPr>
      <xdr:spPr>
        <a:xfrm>
          <a:off x="4673600" y="1015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78" name="フローチャート: 判断 77"/>
        <xdr:cNvSpPr/>
      </xdr:nvSpPr>
      <xdr:spPr>
        <a:xfrm>
          <a:off x="45847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168275</xdr:rowOff>
    </xdr:from>
    <xdr:to>
      <xdr:col>20</xdr:col>
      <xdr:colOff>38100</xdr:colOff>
      <xdr:row>59</xdr:row>
      <xdr:rowOff>98425</xdr:rowOff>
    </xdr:to>
    <xdr:sp macro="" textlink="">
      <xdr:nvSpPr>
        <xdr:cNvPr id="79" name="フローチャート: 判断 78"/>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114952</xdr:rowOff>
    </xdr:from>
    <xdr:ext cx="405111" cy="259045"/>
    <xdr:sp macro="" textlink="">
      <xdr:nvSpPr>
        <xdr:cNvPr id="80" name="n_1aveValue【体育館・プール】&#10;有形固定資産減価償却率"/>
        <xdr:cNvSpPr txBox="1"/>
      </xdr:nvSpPr>
      <xdr:spPr>
        <a:xfrm>
          <a:off x="35820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88265</xdr:rowOff>
    </xdr:from>
    <xdr:to>
      <xdr:col>15</xdr:col>
      <xdr:colOff>101600</xdr:colOff>
      <xdr:row>60</xdr:row>
      <xdr:rowOff>18415</xdr:rowOff>
    </xdr:to>
    <xdr:sp macro="" textlink="">
      <xdr:nvSpPr>
        <xdr:cNvPr id="81" name="フローチャート: 判断 80"/>
        <xdr:cNvSpPr/>
      </xdr:nvSpPr>
      <xdr:spPr>
        <a:xfrm>
          <a:off x="2857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9542</xdr:rowOff>
    </xdr:from>
    <xdr:ext cx="405111" cy="259045"/>
    <xdr:sp macro="" textlink="">
      <xdr:nvSpPr>
        <xdr:cNvPr id="82" name="n_2aveValue【体育館・プール】&#10;有形固定資産減価償却率"/>
        <xdr:cNvSpPr txBox="1"/>
      </xdr:nvSpPr>
      <xdr:spPr>
        <a:xfrm>
          <a:off x="2705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61595</xdr:rowOff>
    </xdr:from>
    <xdr:to>
      <xdr:col>10</xdr:col>
      <xdr:colOff>165100</xdr:colOff>
      <xdr:row>60</xdr:row>
      <xdr:rowOff>163195</xdr:rowOff>
    </xdr:to>
    <xdr:sp macro="" textlink="">
      <xdr:nvSpPr>
        <xdr:cNvPr id="83" name="フローチャート: 判断 82"/>
        <xdr:cNvSpPr/>
      </xdr:nvSpPr>
      <xdr:spPr>
        <a:xfrm>
          <a:off x="1968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8272</xdr:rowOff>
    </xdr:from>
    <xdr:ext cx="405111" cy="259045"/>
    <xdr:sp macro="" textlink="">
      <xdr:nvSpPr>
        <xdr:cNvPr id="84" name="n_3aveValue【体育館・プール】&#10;有形固定資産減価償却率"/>
        <xdr:cNvSpPr txBox="1"/>
      </xdr:nvSpPr>
      <xdr:spPr>
        <a:xfrm>
          <a:off x="1816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17780</xdr:rowOff>
    </xdr:from>
    <xdr:to>
      <xdr:col>15</xdr:col>
      <xdr:colOff>101600</xdr:colOff>
      <xdr:row>56</xdr:row>
      <xdr:rowOff>119380</xdr:rowOff>
    </xdr:to>
    <xdr:sp macro="" textlink="">
      <xdr:nvSpPr>
        <xdr:cNvPr id="90" name="楕円 89"/>
        <xdr:cNvSpPr/>
      </xdr:nvSpPr>
      <xdr:spPr>
        <a:xfrm>
          <a:off x="2857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54</xdr:row>
      <xdr:rowOff>135907</xdr:rowOff>
    </xdr:from>
    <xdr:ext cx="405111" cy="259045"/>
    <xdr:sp macro="" textlink="">
      <xdr:nvSpPr>
        <xdr:cNvPr id="91" name="n_2mainValue【体育館・プール】&#10;有形固定資産減価償却率"/>
        <xdr:cNvSpPr txBox="1"/>
      </xdr:nvSpPr>
      <xdr:spPr>
        <a:xfrm>
          <a:off x="27057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2" name="正方形/長方形 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3" name="正方形/長方形 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4" name="正方形/長方形 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5" name="正方形/長方形 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6" name="正方形/長方形 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7" name="正方形/長方形 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8" name="正方形/長方形 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9" name="正方形/長方形 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0" name="テキスト ボックス 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1" name="直線コネクタ 1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2" name="直線コネクタ 10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3" name="テキスト ボックス 10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4" name="直線コネクタ 10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5" name="テキスト ボックス 10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6" name="直線コネクタ 10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7" name="テキスト ボックス 10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8" name="直線コネクタ 10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09" name="テキスト ボックス 10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0" name="直線コネクタ 10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1" name="テキスト ボックス 11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2" name="直線コネクタ 11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3" name="テキスト ボックス 11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87521</xdr:rowOff>
    </xdr:from>
    <xdr:to>
      <xdr:col>54</xdr:col>
      <xdr:colOff>189865</xdr:colOff>
      <xdr:row>64</xdr:row>
      <xdr:rowOff>116586</xdr:rowOff>
    </xdr:to>
    <xdr:cxnSp macro="">
      <xdr:nvCxnSpPr>
        <xdr:cNvPr id="117" name="直線コネクタ 116"/>
        <xdr:cNvCxnSpPr/>
      </xdr:nvCxnSpPr>
      <xdr:spPr>
        <a:xfrm flipV="1">
          <a:off x="10476865" y="9688721"/>
          <a:ext cx="0" cy="140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120413</xdr:rowOff>
    </xdr:from>
    <xdr:ext cx="469744" cy="259045"/>
    <xdr:sp macro="" textlink="">
      <xdr:nvSpPr>
        <xdr:cNvPr id="118" name="【体育館・プール】&#10;一人当たり面積最小値テキスト"/>
        <xdr:cNvSpPr txBox="1"/>
      </xdr:nvSpPr>
      <xdr:spPr>
        <a:xfrm>
          <a:off x="10515600" y="110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116586</xdr:rowOff>
    </xdr:from>
    <xdr:to>
      <xdr:col>55</xdr:col>
      <xdr:colOff>88900</xdr:colOff>
      <xdr:row>64</xdr:row>
      <xdr:rowOff>116586</xdr:rowOff>
    </xdr:to>
    <xdr:cxnSp macro="">
      <xdr:nvCxnSpPr>
        <xdr:cNvPr id="119" name="直線コネクタ 118"/>
        <xdr:cNvCxnSpPr/>
      </xdr:nvCxnSpPr>
      <xdr:spPr>
        <a:xfrm>
          <a:off x="10388600" y="1108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34198</xdr:rowOff>
    </xdr:from>
    <xdr:ext cx="469744" cy="259045"/>
    <xdr:sp macro="" textlink="">
      <xdr:nvSpPr>
        <xdr:cNvPr id="120" name="【体育館・プール】&#10;一人当たり面積最大値テキスト"/>
        <xdr:cNvSpPr txBox="1"/>
      </xdr:nvSpPr>
      <xdr:spPr>
        <a:xfrm>
          <a:off x="10515600" y="94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87521</xdr:rowOff>
    </xdr:from>
    <xdr:to>
      <xdr:col>55</xdr:col>
      <xdr:colOff>88900</xdr:colOff>
      <xdr:row>56</xdr:row>
      <xdr:rowOff>87521</xdr:rowOff>
    </xdr:to>
    <xdr:cxnSp macro="">
      <xdr:nvCxnSpPr>
        <xdr:cNvPr id="121" name="直線コネクタ 120"/>
        <xdr:cNvCxnSpPr/>
      </xdr:nvCxnSpPr>
      <xdr:spPr>
        <a:xfrm>
          <a:off x="10388600" y="96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39967</xdr:rowOff>
    </xdr:from>
    <xdr:ext cx="469744" cy="259045"/>
    <xdr:sp macro="" textlink="">
      <xdr:nvSpPr>
        <xdr:cNvPr id="122" name="【体育館・プール】&#10;一人当たり面積平均値テキスト"/>
        <xdr:cNvSpPr txBox="1"/>
      </xdr:nvSpPr>
      <xdr:spPr>
        <a:xfrm>
          <a:off x="10515600" y="10669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61540</xdr:rowOff>
    </xdr:from>
    <xdr:to>
      <xdr:col>55</xdr:col>
      <xdr:colOff>50800</xdr:colOff>
      <xdr:row>62</xdr:row>
      <xdr:rowOff>163140</xdr:rowOff>
    </xdr:to>
    <xdr:sp macro="" textlink="">
      <xdr:nvSpPr>
        <xdr:cNvPr id="123" name="フローチャート: 判断 122"/>
        <xdr:cNvSpPr/>
      </xdr:nvSpPr>
      <xdr:spPr>
        <a:xfrm>
          <a:off x="10426700" y="1069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64480</xdr:rowOff>
    </xdr:from>
    <xdr:to>
      <xdr:col>50</xdr:col>
      <xdr:colOff>165100</xdr:colOff>
      <xdr:row>62</xdr:row>
      <xdr:rowOff>166080</xdr:rowOff>
    </xdr:to>
    <xdr:sp macro="" textlink="">
      <xdr:nvSpPr>
        <xdr:cNvPr id="124" name="フローチャート: 判断 123"/>
        <xdr:cNvSpPr/>
      </xdr:nvSpPr>
      <xdr:spPr>
        <a:xfrm>
          <a:off x="9588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11157</xdr:rowOff>
    </xdr:from>
    <xdr:ext cx="469744" cy="259045"/>
    <xdr:sp macro="" textlink="">
      <xdr:nvSpPr>
        <xdr:cNvPr id="125" name="n_1aveValue【体育館・プール】&#10;一人当たり面積"/>
        <xdr:cNvSpPr txBox="1"/>
      </xdr:nvSpPr>
      <xdr:spPr>
        <a:xfrm>
          <a:off x="93917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87993</xdr:rowOff>
    </xdr:from>
    <xdr:to>
      <xdr:col>46</xdr:col>
      <xdr:colOff>38100</xdr:colOff>
      <xdr:row>63</xdr:row>
      <xdr:rowOff>18143</xdr:rowOff>
    </xdr:to>
    <xdr:sp macro="" textlink="">
      <xdr:nvSpPr>
        <xdr:cNvPr id="126" name="フローチャート: 判断 125"/>
        <xdr:cNvSpPr/>
      </xdr:nvSpPr>
      <xdr:spPr>
        <a:xfrm>
          <a:off x="8699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9270</xdr:rowOff>
    </xdr:from>
    <xdr:ext cx="469744" cy="259045"/>
    <xdr:sp macro="" textlink="">
      <xdr:nvSpPr>
        <xdr:cNvPr id="127" name="n_2aveValue【体育館・プール】&#10;一人当たり面積"/>
        <xdr:cNvSpPr txBox="1"/>
      </xdr:nvSpPr>
      <xdr:spPr>
        <a:xfrm>
          <a:off x="85154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161145</xdr:rowOff>
    </xdr:from>
    <xdr:to>
      <xdr:col>41</xdr:col>
      <xdr:colOff>101600</xdr:colOff>
      <xdr:row>63</xdr:row>
      <xdr:rowOff>91295</xdr:rowOff>
    </xdr:to>
    <xdr:sp macro="" textlink="">
      <xdr:nvSpPr>
        <xdr:cNvPr id="128" name="フローチャート: 判断 127"/>
        <xdr:cNvSpPr/>
      </xdr:nvSpPr>
      <xdr:spPr>
        <a:xfrm>
          <a:off x="7810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107822</xdr:rowOff>
    </xdr:from>
    <xdr:ext cx="469744" cy="259045"/>
    <xdr:sp macro="" textlink="">
      <xdr:nvSpPr>
        <xdr:cNvPr id="129" name="n_3aveValue【体育館・プール】&#10;一人当たり面積"/>
        <xdr:cNvSpPr txBox="1"/>
      </xdr:nvSpPr>
      <xdr:spPr>
        <a:xfrm>
          <a:off x="7626427"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15167</xdr:rowOff>
    </xdr:from>
    <xdr:to>
      <xdr:col>46</xdr:col>
      <xdr:colOff>38100</xdr:colOff>
      <xdr:row>61</xdr:row>
      <xdr:rowOff>116767</xdr:rowOff>
    </xdr:to>
    <xdr:sp macro="" textlink="">
      <xdr:nvSpPr>
        <xdr:cNvPr id="135" name="楕円 134"/>
        <xdr:cNvSpPr/>
      </xdr:nvSpPr>
      <xdr:spPr>
        <a:xfrm>
          <a:off x="8699500" y="1047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133294</xdr:rowOff>
    </xdr:from>
    <xdr:ext cx="469744" cy="259045"/>
    <xdr:sp macro="" textlink="">
      <xdr:nvSpPr>
        <xdr:cNvPr id="136" name="n_2mainValue【体育館・プール】&#10;一人当たり面積"/>
        <xdr:cNvSpPr txBox="1"/>
      </xdr:nvSpPr>
      <xdr:spPr>
        <a:xfrm>
          <a:off x="8515427" y="1024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7" name="直線コネクタ 14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48" name="テキスト ボックス 147"/>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49" name="直線コネクタ 14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0" name="テキスト ボックス 14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1" name="直線コネクタ 15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2" name="テキスト ボックス 15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3" name="直線コネクタ 15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4" name="テキスト ボックス 15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5" name="直線コネクタ 15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6" name="テキスト ボックス 15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7" name="直線コネクタ 15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58" name="テキスト ボックス 157"/>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9" name="直線コネクタ 1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0" name="テキスト ボックス 15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149134</xdr:rowOff>
    </xdr:to>
    <xdr:cxnSp macro="">
      <xdr:nvCxnSpPr>
        <xdr:cNvPr id="162" name="直線コネクタ 161"/>
        <xdr:cNvCxnSpPr/>
      </xdr:nvCxnSpPr>
      <xdr:spPr>
        <a:xfrm flipV="1">
          <a:off x="4634865"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163" name="【福祉施設】&#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164" name="直線コネクタ 163"/>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5"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6" name="直線コネクタ 165"/>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99621</xdr:rowOff>
    </xdr:from>
    <xdr:ext cx="405111" cy="259045"/>
    <xdr:sp macro="" textlink="">
      <xdr:nvSpPr>
        <xdr:cNvPr id="167" name="【福祉施設】&#10;有形固定資産減価償却率平均値テキスト"/>
        <xdr:cNvSpPr txBox="1"/>
      </xdr:nvSpPr>
      <xdr:spPr>
        <a:xfrm>
          <a:off x="4673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121194</xdr:rowOff>
    </xdr:from>
    <xdr:to>
      <xdr:col>24</xdr:col>
      <xdr:colOff>114300</xdr:colOff>
      <xdr:row>83</xdr:row>
      <xdr:rowOff>51344</xdr:rowOff>
    </xdr:to>
    <xdr:sp macro="" textlink="">
      <xdr:nvSpPr>
        <xdr:cNvPr id="168" name="フローチャート: 判断 167"/>
        <xdr:cNvSpPr/>
      </xdr:nvSpPr>
      <xdr:spPr>
        <a:xfrm>
          <a:off x="4584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169" name="フローチャート: 判断 168"/>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27050</xdr:rowOff>
    </xdr:from>
    <xdr:ext cx="405111" cy="259045"/>
    <xdr:sp macro="" textlink="">
      <xdr:nvSpPr>
        <xdr:cNvPr id="170" name="n_1aveValue【福祉施設】&#10;有形固定資産減価償却率"/>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93436</xdr:rowOff>
    </xdr:from>
    <xdr:to>
      <xdr:col>15</xdr:col>
      <xdr:colOff>101600</xdr:colOff>
      <xdr:row>83</xdr:row>
      <xdr:rowOff>23586</xdr:rowOff>
    </xdr:to>
    <xdr:sp macro="" textlink="">
      <xdr:nvSpPr>
        <xdr:cNvPr id="171" name="フローチャート: 判断 170"/>
        <xdr:cNvSpPr/>
      </xdr:nvSpPr>
      <xdr:spPr>
        <a:xfrm>
          <a:off x="2857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14713</xdr:rowOff>
    </xdr:from>
    <xdr:ext cx="405111" cy="259045"/>
    <xdr:sp macro="" textlink="">
      <xdr:nvSpPr>
        <xdr:cNvPr id="172" name="n_2aveValue【福祉施設】&#10;有形固定資産減価償却率"/>
        <xdr:cNvSpPr txBox="1"/>
      </xdr:nvSpPr>
      <xdr:spPr>
        <a:xfrm>
          <a:off x="2705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21589</xdr:rowOff>
    </xdr:from>
    <xdr:to>
      <xdr:col>10</xdr:col>
      <xdr:colOff>165100</xdr:colOff>
      <xdr:row>82</xdr:row>
      <xdr:rowOff>123189</xdr:rowOff>
    </xdr:to>
    <xdr:sp macro="" textlink="">
      <xdr:nvSpPr>
        <xdr:cNvPr id="173" name="フローチャート: 判断 172"/>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139716</xdr:rowOff>
    </xdr:from>
    <xdr:ext cx="405111" cy="259045"/>
    <xdr:sp macro="" textlink="">
      <xdr:nvSpPr>
        <xdr:cNvPr id="174" name="n_3aveValue【福祉施設】&#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5" name="テキスト ボックス 1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6" name="テキスト ボックス 1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7" name="テキスト ボックス 1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8" name="テキスト ボックス 1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9" name="テキスト ボックス 1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85271</xdr:rowOff>
    </xdr:from>
    <xdr:to>
      <xdr:col>15</xdr:col>
      <xdr:colOff>101600</xdr:colOff>
      <xdr:row>83</xdr:row>
      <xdr:rowOff>15421</xdr:rowOff>
    </xdr:to>
    <xdr:sp macro="" textlink="">
      <xdr:nvSpPr>
        <xdr:cNvPr id="180" name="楕円 179"/>
        <xdr:cNvSpPr/>
      </xdr:nvSpPr>
      <xdr:spPr>
        <a:xfrm>
          <a:off x="2857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117929</xdr:rowOff>
    </xdr:from>
    <xdr:to>
      <xdr:col>10</xdr:col>
      <xdr:colOff>165100</xdr:colOff>
      <xdr:row>83</xdr:row>
      <xdr:rowOff>48079</xdr:rowOff>
    </xdr:to>
    <xdr:sp macro="" textlink="">
      <xdr:nvSpPr>
        <xdr:cNvPr id="181" name="楕円 180"/>
        <xdr:cNvSpPr/>
      </xdr:nvSpPr>
      <xdr:spPr>
        <a:xfrm>
          <a:off x="1968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136071</xdr:rowOff>
    </xdr:from>
    <xdr:to>
      <xdr:col>15</xdr:col>
      <xdr:colOff>50800</xdr:colOff>
      <xdr:row>82</xdr:row>
      <xdr:rowOff>168729</xdr:rowOff>
    </xdr:to>
    <xdr:cxnSp macro="">
      <xdr:nvCxnSpPr>
        <xdr:cNvPr id="182" name="直線コネクタ 181"/>
        <xdr:cNvCxnSpPr/>
      </xdr:nvCxnSpPr>
      <xdr:spPr>
        <a:xfrm flipV="1">
          <a:off x="2019300" y="141949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81</xdr:row>
      <xdr:rowOff>31948</xdr:rowOff>
    </xdr:from>
    <xdr:ext cx="405111" cy="259045"/>
    <xdr:sp macro="" textlink="">
      <xdr:nvSpPr>
        <xdr:cNvPr id="183" name="n_2mainValue【福祉施設】&#10;有形固定資産減価償却率"/>
        <xdr:cNvSpPr txBox="1"/>
      </xdr:nvSpPr>
      <xdr:spPr>
        <a:xfrm>
          <a:off x="2705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39206</xdr:rowOff>
    </xdr:from>
    <xdr:ext cx="405111" cy="259045"/>
    <xdr:sp macro="" textlink="">
      <xdr:nvSpPr>
        <xdr:cNvPr id="184" name="n_3mainValue【福祉施設】&#10;有形固定資産減価償却率"/>
        <xdr:cNvSpPr txBox="1"/>
      </xdr:nvSpPr>
      <xdr:spPr>
        <a:xfrm>
          <a:off x="1816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5" name="正方形/長方形 18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6" name="正方形/長方形 18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7" name="正方形/長方形 18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8" name="正方形/長方形 18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9" name="正方形/長方形 18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0" name="正方形/長方形 18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1" name="正方形/長方形 19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2" name="正方形/長方形 19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3" name="テキスト ボックス 19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4" name="直線コネクタ 19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5" name="直線コネクタ 19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6" name="テキスト ボックス 19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7" name="直線コネクタ 19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8" name="テキスト ボックス 19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9" name="直線コネクタ 19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0" name="テキスト ボックス 19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1" name="直線コネクタ 20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2" name="テキスト ボックス 20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3" name="直線コネクタ 20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4" name="テキスト ボックス 20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5" name="直線コネクタ 2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6" name="テキスト ボックス 20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72771</xdr:rowOff>
    </xdr:from>
    <xdr:to>
      <xdr:col>54</xdr:col>
      <xdr:colOff>189865</xdr:colOff>
      <xdr:row>86</xdr:row>
      <xdr:rowOff>106680</xdr:rowOff>
    </xdr:to>
    <xdr:cxnSp macro="">
      <xdr:nvCxnSpPr>
        <xdr:cNvPr id="208" name="直線コネクタ 207"/>
        <xdr:cNvCxnSpPr/>
      </xdr:nvCxnSpPr>
      <xdr:spPr>
        <a:xfrm flipV="1">
          <a:off x="10476865" y="13445871"/>
          <a:ext cx="0" cy="140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209" name="【福祉施設】&#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210" name="直線コネクタ 209"/>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19448</xdr:rowOff>
    </xdr:from>
    <xdr:ext cx="469744" cy="259045"/>
    <xdr:sp macro="" textlink="">
      <xdr:nvSpPr>
        <xdr:cNvPr id="211" name="【福祉施設】&#10;一人当たり面積最大値テキスト"/>
        <xdr:cNvSpPr txBox="1"/>
      </xdr:nvSpPr>
      <xdr:spPr>
        <a:xfrm>
          <a:off x="10515600" y="132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72771</xdr:rowOff>
    </xdr:from>
    <xdr:to>
      <xdr:col>55</xdr:col>
      <xdr:colOff>88900</xdr:colOff>
      <xdr:row>78</xdr:row>
      <xdr:rowOff>72771</xdr:rowOff>
    </xdr:to>
    <xdr:cxnSp macro="">
      <xdr:nvCxnSpPr>
        <xdr:cNvPr id="212" name="直線コネクタ 211"/>
        <xdr:cNvCxnSpPr/>
      </xdr:nvCxnSpPr>
      <xdr:spPr>
        <a:xfrm>
          <a:off x="10388600" y="134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132605</xdr:rowOff>
    </xdr:from>
    <xdr:ext cx="469744" cy="259045"/>
    <xdr:sp macro="" textlink="">
      <xdr:nvSpPr>
        <xdr:cNvPr id="213" name="【福祉施設】&#10;一人当たり面積平均値テキスト"/>
        <xdr:cNvSpPr txBox="1"/>
      </xdr:nvSpPr>
      <xdr:spPr>
        <a:xfrm>
          <a:off x="10515600" y="14534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154178</xdr:rowOff>
    </xdr:from>
    <xdr:to>
      <xdr:col>55</xdr:col>
      <xdr:colOff>50800</xdr:colOff>
      <xdr:row>85</xdr:row>
      <xdr:rowOff>84328</xdr:rowOff>
    </xdr:to>
    <xdr:sp macro="" textlink="">
      <xdr:nvSpPr>
        <xdr:cNvPr id="214" name="フローチャート: 判断 213"/>
        <xdr:cNvSpPr/>
      </xdr:nvSpPr>
      <xdr:spPr>
        <a:xfrm>
          <a:off x="10426700" y="1455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9779</xdr:rowOff>
    </xdr:from>
    <xdr:to>
      <xdr:col>50</xdr:col>
      <xdr:colOff>165100</xdr:colOff>
      <xdr:row>85</xdr:row>
      <xdr:rowOff>111379</xdr:rowOff>
    </xdr:to>
    <xdr:sp macro="" textlink="">
      <xdr:nvSpPr>
        <xdr:cNvPr id="215" name="フローチャート: 判断 214"/>
        <xdr:cNvSpPr/>
      </xdr:nvSpPr>
      <xdr:spPr>
        <a:xfrm>
          <a:off x="9588500" y="145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127906</xdr:rowOff>
    </xdr:from>
    <xdr:ext cx="469744" cy="259045"/>
    <xdr:sp macro="" textlink="">
      <xdr:nvSpPr>
        <xdr:cNvPr id="216" name="n_1aveValue【福祉施設】&#10;一人当たり面積"/>
        <xdr:cNvSpPr txBox="1"/>
      </xdr:nvSpPr>
      <xdr:spPr>
        <a:xfrm>
          <a:off x="9391727" y="143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4826</xdr:rowOff>
    </xdr:from>
    <xdr:to>
      <xdr:col>46</xdr:col>
      <xdr:colOff>38100</xdr:colOff>
      <xdr:row>85</xdr:row>
      <xdr:rowOff>106426</xdr:rowOff>
    </xdr:to>
    <xdr:sp macro="" textlink="">
      <xdr:nvSpPr>
        <xdr:cNvPr id="217" name="フローチャート: 判断 216"/>
        <xdr:cNvSpPr/>
      </xdr:nvSpPr>
      <xdr:spPr>
        <a:xfrm>
          <a:off x="8699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97553</xdr:rowOff>
    </xdr:from>
    <xdr:ext cx="469744" cy="259045"/>
    <xdr:sp macro="" textlink="">
      <xdr:nvSpPr>
        <xdr:cNvPr id="218" name="n_2aveValue【福祉施設】&#10;一人当たり面積"/>
        <xdr:cNvSpPr txBox="1"/>
      </xdr:nvSpPr>
      <xdr:spPr>
        <a:xfrm>
          <a:off x="8515427" y="1467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169799</xdr:rowOff>
    </xdr:from>
    <xdr:to>
      <xdr:col>41</xdr:col>
      <xdr:colOff>101600</xdr:colOff>
      <xdr:row>85</xdr:row>
      <xdr:rowOff>99949</xdr:rowOff>
    </xdr:to>
    <xdr:sp macro="" textlink="">
      <xdr:nvSpPr>
        <xdr:cNvPr id="219" name="フローチャート: 判断 218"/>
        <xdr:cNvSpPr/>
      </xdr:nvSpPr>
      <xdr:spPr>
        <a:xfrm>
          <a:off x="7810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91076</xdr:rowOff>
    </xdr:from>
    <xdr:ext cx="469744" cy="259045"/>
    <xdr:sp macro="" textlink="">
      <xdr:nvSpPr>
        <xdr:cNvPr id="220" name="n_3aveValue【福祉施設】&#10;一人当たり面積"/>
        <xdr:cNvSpPr txBox="1"/>
      </xdr:nvSpPr>
      <xdr:spPr>
        <a:xfrm>
          <a:off x="7626427" y="1466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1" name="テキスト ボックス 2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2" name="テキスト ボックス 2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3" name="テキスト ボックス 2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4" name="テキスト ボックス 2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5" name="テキスト ボックス 2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169418</xdr:rowOff>
    </xdr:from>
    <xdr:to>
      <xdr:col>46</xdr:col>
      <xdr:colOff>38100</xdr:colOff>
      <xdr:row>80</xdr:row>
      <xdr:rowOff>99568</xdr:rowOff>
    </xdr:to>
    <xdr:sp macro="" textlink="">
      <xdr:nvSpPr>
        <xdr:cNvPr id="226" name="楕円 225"/>
        <xdr:cNvSpPr/>
      </xdr:nvSpPr>
      <xdr:spPr>
        <a:xfrm>
          <a:off x="8699500" y="1371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80</xdr:row>
      <xdr:rowOff>14732</xdr:rowOff>
    </xdr:from>
    <xdr:to>
      <xdr:col>41</xdr:col>
      <xdr:colOff>101600</xdr:colOff>
      <xdr:row>80</xdr:row>
      <xdr:rowOff>116332</xdr:rowOff>
    </xdr:to>
    <xdr:sp macro="" textlink="">
      <xdr:nvSpPr>
        <xdr:cNvPr id="227" name="楕円 226"/>
        <xdr:cNvSpPr/>
      </xdr:nvSpPr>
      <xdr:spPr>
        <a:xfrm>
          <a:off x="7810500" y="137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48768</xdr:rowOff>
    </xdr:from>
    <xdr:to>
      <xdr:col>45</xdr:col>
      <xdr:colOff>177800</xdr:colOff>
      <xdr:row>80</xdr:row>
      <xdr:rowOff>65532</xdr:rowOff>
    </xdr:to>
    <xdr:cxnSp macro="">
      <xdr:nvCxnSpPr>
        <xdr:cNvPr id="228" name="直線コネクタ 227"/>
        <xdr:cNvCxnSpPr/>
      </xdr:nvCxnSpPr>
      <xdr:spPr>
        <a:xfrm flipV="1">
          <a:off x="7861300" y="13764768"/>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78</xdr:row>
      <xdr:rowOff>116095</xdr:rowOff>
    </xdr:from>
    <xdr:ext cx="469744" cy="259045"/>
    <xdr:sp macro="" textlink="">
      <xdr:nvSpPr>
        <xdr:cNvPr id="229" name="n_2mainValue【福祉施設】&#10;一人当たり面積"/>
        <xdr:cNvSpPr txBox="1"/>
      </xdr:nvSpPr>
      <xdr:spPr>
        <a:xfrm>
          <a:off x="8515427" y="1348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132859</xdr:rowOff>
    </xdr:from>
    <xdr:ext cx="469744" cy="259045"/>
    <xdr:sp macro="" textlink="">
      <xdr:nvSpPr>
        <xdr:cNvPr id="230" name="n_3mainValue【福祉施設】&#10;一人当たり面積"/>
        <xdr:cNvSpPr txBox="1"/>
      </xdr:nvSpPr>
      <xdr:spPr>
        <a:xfrm>
          <a:off x="7626427" y="1350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1" name="正方形/長方形 2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2" name="正方形/長方形 2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3" name="正方形/長方形 2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4" name="正方形/長方形 2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5" name="正方形/長方形 2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6" name="正方形/長方形 2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7" name="正方形/長方形 2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8" name="正方形/長方形 23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9" name="テキスト ボックス 23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0" name="直線コネクタ 23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41" name="直線コネクタ 24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42" name="テキスト ボックス 24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43" name="直線コネクタ 24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44" name="テキスト ボックス 24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45" name="直線コネクタ 24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6" name="テキスト ボックス 24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47" name="直線コネクタ 24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48" name="テキスト ボックス 24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49" name="直線コネクタ 24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50" name="テキスト ボックス 24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51" name="直線コネクタ 25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52" name="テキスト ボックス 25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3" name="直線コネクタ 25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4" name="テキスト ボックス 25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108857</xdr:rowOff>
    </xdr:to>
    <xdr:cxnSp macro="">
      <xdr:nvCxnSpPr>
        <xdr:cNvPr id="256" name="直線コネクタ 255"/>
        <xdr:cNvCxnSpPr/>
      </xdr:nvCxnSpPr>
      <xdr:spPr>
        <a:xfrm flipV="1">
          <a:off x="4634865"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257" name="【市民会館】&#10;有形固定資産減価償却率最小値テキスト"/>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258" name="直線コネクタ 257"/>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59"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60" name="直線コネクタ 259"/>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561</xdr:rowOff>
    </xdr:from>
    <xdr:ext cx="405111" cy="259045"/>
    <xdr:sp macro="" textlink="">
      <xdr:nvSpPr>
        <xdr:cNvPr id="261" name="【市民会館】&#10;有形固定資産減価償却率平均値テキスト"/>
        <xdr:cNvSpPr txBox="1"/>
      </xdr:nvSpPr>
      <xdr:spPr>
        <a:xfrm>
          <a:off x="4673600" y="17831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22134</xdr:rowOff>
    </xdr:from>
    <xdr:to>
      <xdr:col>24</xdr:col>
      <xdr:colOff>114300</xdr:colOff>
      <xdr:row>104</xdr:row>
      <xdr:rowOff>123734</xdr:rowOff>
    </xdr:to>
    <xdr:sp macro="" textlink="">
      <xdr:nvSpPr>
        <xdr:cNvPr id="262" name="フローチャート: 判断 261"/>
        <xdr:cNvSpPr/>
      </xdr:nvSpPr>
      <xdr:spPr>
        <a:xfrm>
          <a:off x="45847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133169</xdr:rowOff>
    </xdr:from>
    <xdr:to>
      <xdr:col>20</xdr:col>
      <xdr:colOff>38100</xdr:colOff>
      <xdr:row>104</xdr:row>
      <xdr:rowOff>63319</xdr:rowOff>
    </xdr:to>
    <xdr:sp macro="" textlink="">
      <xdr:nvSpPr>
        <xdr:cNvPr id="263" name="フローチャート: 判断 262"/>
        <xdr:cNvSpPr/>
      </xdr:nvSpPr>
      <xdr:spPr>
        <a:xfrm>
          <a:off x="3746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79846</xdr:rowOff>
    </xdr:from>
    <xdr:ext cx="405111" cy="259045"/>
    <xdr:sp macro="" textlink="">
      <xdr:nvSpPr>
        <xdr:cNvPr id="264" name="n_1aveValue【市民会館】&#10;有形固定資産減価償却率"/>
        <xdr:cNvSpPr txBox="1"/>
      </xdr:nvSpPr>
      <xdr:spPr>
        <a:xfrm>
          <a:off x="3582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115207</xdr:rowOff>
    </xdr:from>
    <xdr:to>
      <xdr:col>15</xdr:col>
      <xdr:colOff>101600</xdr:colOff>
      <xdr:row>104</xdr:row>
      <xdr:rowOff>45357</xdr:rowOff>
    </xdr:to>
    <xdr:sp macro="" textlink="">
      <xdr:nvSpPr>
        <xdr:cNvPr id="265" name="フローチャート: 判断 264"/>
        <xdr:cNvSpPr/>
      </xdr:nvSpPr>
      <xdr:spPr>
        <a:xfrm>
          <a:off x="2857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36484</xdr:rowOff>
    </xdr:from>
    <xdr:ext cx="405111" cy="259045"/>
    <xdr:sp macro="" textlink="">
      <xdr:nvSpPr>
        <xdr:cNvPr id="266" name="n_2aveValue【市民会館】&#10;有形固定資産減価償却率"/>
        <xdr:cNvSpPr txBox="1"/>
      </xdr:nvSpPr>
      <xdr:spPr>
        <a:xfrm>
          <a:off x="27057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67855</xdr:rowOff>
    </xdr:from>
    <xdr:to>
      <xdr:col>10</xdr:col>
      <xdr:colOff>165100</xdr:colOff>
      <xdr:row>104</xdr:row>
      <xdr:rowOff>169455</xdr:rowOff>
    </xdr:to>
    <xdr:sp macro="" textlink="">
      <xdr:nvSpPr>
        <xdr:cNvPr id="267" name="フローチャート: 判断 266"/>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160582</xdr:rowOff>
    </xdr:from>
    <xdr:ext cx="405111" cy="259045"/>
    <xdr:sp macro="" textlink="">
      <xdr:nvSpPr>
        <xdr:cNvPr id="268" name="n_3aveValue【市民会館】&#10;有形固定資産減価償却率"/>
        <xdr:cNvSpPr txBox="1"/>
      </xdr:nvSpPr>
      <xdr:spPr>
        <a:xfrm>
          <a:off x="1816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9" name="テキスト ボックス 26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0" name="テキスト ボックス 26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1" name="テキスト ボックス 27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2" name="テキスト ボックス 27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3" name="テキスト ボックス 27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66221</xdr:rowOff>
    </xdr:from>
    <xdr:to>
      <xdr:col>15</xdr:col>
      <xdr:colOff>101600</xdr:colOff>
      <xdr:row>99</xdr:row>
      <xdr:rowOff>167821</xdr:rowOff>
    </xdr:to>
    <xdr:sp macro="" textlink="">
      <xdr:nvSpPr>
        <xdr:cNvPr id="274" name="楕円 273"/>
        <xdr:cNvSpPr/>
      </xdr:nvSpPr>
      <xdr:spPr>
        <a:xfrm>
          <a:off x="2857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99</xdr:row>
      <xdr:rowOff>66221</xdr:rowOff>
    </xdr:from>
    <xdr:to>
      <xdr:col>10</xdr:col>
      <xdr:colOff>165100</xdr:colOff>
      <xdr:row>99</xdr:row>
      <xdr:rowOff>167821</xdr:rowOff>
    </xdr:to>
    <xdr:sp macro="" textlink="">
      <xdr:nvSpPr>
        <xdr:cNvPr id="275" name="楕円 274"/>
        <xdr:cNvSpPr/>
      </xdr:nvSpPr>
      <xdr:spPr>
        <a:xfrm>
          <a:off x="1968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117021</xdr:rowOff>
    </xdr:from>
    <xdr:to>
      <xdr:col>15</xdr:col>
      <xdr:colOff>50800</xdr:colOff>
      <xdr:row>99</xdr:row>
      <xdr:rowOff>117021</xdr:rowOff>
    </xdr:to>
    <xdr:cxnSp macro="">
      <xdr:nvCxnSpPr>
        <xdr:cNvPr id="276" name="直線コネクタ 275"/>
        <xdr:cNvCxnSpPr/>
      </xdr:nvCxnSpPr>
      <xdr:spPr>
        <a:xfrm>
          <a:off x="2019300" y="1709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6427</xdr:colOff>
      <xdr:row>98</xdr:row>
      <xdr:rowOff>12898</xdr:rowOff>
    </xdr:from>
    <xdr:ext cx="469744" cy="259045"/>
    <xdr:sp macro="" textlink="">
      <xdr:nvSpPr>
        <xdr:cNvPr id="277" name="n_2mainValue【市民会館】&#10;有形固定資産減価償却率"/>
        <xdr:cNvSpPr txBox="1"/>
      </xdr:nvSpPr>
      <xdr:spPr>
        <a:xfrm>
          <a:off x="2673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98</xdr:row>
      <xdr:rowOff>12898</xdr:rowOff>
    </xdr:from>
    <xdr:ext cx="469744" cy="259045"/>
    <xdr:sp macro="" textlink="">
      <xdr:nvSpPr>
        <xdr:cNvPr id="278" name="n_3mainValue【市民会館】&#10;有形固定資産減価償却率"/>
        <xdr:cNvSpPr txBox="1"/>
      </xdr:nvSpPr>
      <xdr:spPr>
        <a:xfrm>
          <a:off x="1784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9" name="正方形/長方形 2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0" name="正方形/長方形 2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1" name="正方形/長方形 2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2" name="正方形/長方形 2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3" name="正方形/長方形 2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4" name="正方形/長方形 2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5" name="正方形/長方形 2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6" name="正方形/長方形 28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7" name="テキスト ボックス 2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8" name="直線コネクタ 2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289" name="直線コネクタ 288"/>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290" name="テキスト ボックス 289"/>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91" name="直線コネクタ 29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92" name="テキスト ボックス 29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293" name="直線コネクタ 292"/>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294" name="テキスト ボックス 293"/>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5" name="直線コネクタ 2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6" name="テキスト ボックス 2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95059</xdr:rowOff>
    </xdr:from>
    <xdr:to>
      <xdr:col>54</xdr:col>
      <xdr:colOff>189865</xdr:colOff>
      <xdr:row>107</xdr:row>
      <xdr:rowOff>49912</xdr:rowOff>
    </xdr:to>
    <xdr:cxnSp macro="">
      <xdr:nvCxnSpPr>
        <xdr:cNvPr id="298" name="直線コネクタ 297"/>
        <xdr:cNvCxnSpPr/>
      </xdr:nvCxnSpPr>
      <xdr:spPr>
        <a:xfrm flipV="1">
          <a:off x="10476865" y="17240059"/>
          <a:ext cx="0" cy="115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53739</xdr:rowOff>
    </xdr:from>
    <xdr:ext cx="469744" cy="259045"/>
    <xdr:sp macro="" textlink="">
      <xdr:nvSpPr>
        <xdr:cNvPr id="299" name="【市民会館】&#10;一人当たり面積最小値テキスト"/>
        <xdr:cNvSpPr txBox="1"/>
      </xdr:nvSpPr>
      <xdr:spPr>
        <a:xfrm>
          <a:off x="10515600" y="1839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49912</xdr:rowOff>
    </xdr:from>
    <xdr:to>
      <xdr:col>55</xdr:col>
      <xdr:colOff>88900</xdr:colOff>
      <xdr:row>107</xdr:row>
      <xdr:rowOff>49912</xdr:rowOff>
    </xdr:to>
    <xdr:cxnSp macro="">
      <xdr:nvCxnSpPr>
        <xdr:cNvPr id="300" name="直線コネクタ 299"/>
        <xdr:cNvCxnSpPr/>
      </xdr:nvCxnSpPr>
      <xdr:spPr>
        <a:xfrm>
          <a:off x="10388600" y="1839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41736</xdr:rowOff>
    </xdr:from>
    <xdr:ext cx="469744" cy="259045"/>
    <xdr:sp macro="" textlink="">
      <xdr:nvSpPr>
        <xdr:cNvPr id="301" name="【市民会館】&#10;一人当たり面積最大値テキスト"/>
        <xdr:cNvSpPr txBox="1"/>
      </xdr:nvSpPr>
      <xdr:spPr>
        <a:xfrm>
          <a:off x="10515600" y="1701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95059</xdr:rowOff>
    </xdr:from>
    <xdr:to>
      <xdr:col>55</xdr:col>
      <xdr:colOff>88900</xdr:colOff>
      <xdr:row>100</xdr:row>
      <xdr:rowOff>95059</xdr:rowOff>
    </xdr:to>
    <xdr:cxnSp macro="">
      <xdr:nvCxnSpPr>
        <xdr:cNvPr id="302" name="直線コネクタ 301"/>
        <xdr:cNvCxnSpPr/>
      </xdr:nvCxnSpPr>
      <xdr:spPr>
        <a:xfrm>
          <a:off x="10388600" y="1724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123841</xdr:rowOff>
    </xdr:from>
    <xdr:ext cx="469744" cy="259045"/>
    <xdr:sp macro="" textlink="">
      <xdr:nvSpPr>
        <xdr:cNvPr id="303" name="【市民会館】&#10;一人当たり面積平均値テキスト"/>
        <xdr:cNvSpPr txBox="1"/>
      </xdr:nvSpPr>
      <xdr:spPr>
        <a:xfrm>
          <a:off x="10515600" y="17954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145414</xdr:rowOff>
    </xdr:from>
    <xdr:to>
      <xdr:col>55</xdr:col>
      <xdr:colOff>50800</xdr:colOff>
      <xdr:row>105</xdr:row>
      <xdr:rowOff>75564</xdr:rowOff>
    </xdr:to>
    <xdr:sp macro="" textlink="">
      <xdr:nvSpPr>
        <xdr:cNvPr id="304" name="フローチャート: 判断 303"/>
        <xdr:cNvSpPr/>
      </xdr:nvSpPr>
      <xdr:spPr>
        <a:xfrm>
          <a:off x="104267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155702</xdr:rowOff>
    </xdr:from>
    <xdr:to>
      <xdr:col>50</xdr:col>
      <xdr:colOff>165100</xdr:colOff>
      <xdr:row>105</xdr:row>
      <xdr:rowOff>85852</xdr:rowOff>
    </xdr:to>
    <xdr:sp macro="" textlink="">
      <xdr:nvSpPr>
        <xdr:cNvPr id="305" name="フローチャート: 判断 304"/>
        <xdr:cNvSpPr/>
      </xdr:nvSpPr>
      <xdr:spPr>
        <a:xfrm>
          <a:off x="9588500" y="1798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102379</xdr:rowOff>
    </xdr:from>
    <xdr:ext cx="469744" cy="259045"/>
    <xdr:sp macro="" textlink="">
      <xdr:nvSpPr>
        <xdr:cNvPr id="306" name="n_1aveValue【市民会館】&#10;一人当たり面積"/>
        <xdr:cNvSpPr txBox="1"/>
      </xdr:nvSpPr>
      <xdr:spPr>
        <a:xfrm>
          <a:off x="9391727"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60833</xdr:rowOff>
    </xdr:from>
    <xdr:to>
      <xdr:col>46</xdr:col>
      <xdr:colOff>38100</xdr:colOff>
      <xdr:row>105</xdr:row>
      <xdr:rowOff>162433</xdr:rowOff>
    </xdr:to>
    <xdr:sp macro="" textlink="">
      <xdr:nvSpPr>
        <xdr:cNvPr id="307" name="フローチャート: 判断 306"/>
        <xdr:cNvSpPr/>
      </xdr:nvSpPr>
      <xdr:spPr>
        <a:xfrm>
          <a:off x="8699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153560</xdr:rowOff>
    </xdr:from>
    <xdr:ext cx="469744" cy="259045"/>
    <xdr:sp macro="" textlink="">
      <xdr:nvSpPr>
        <xdr:cNvPr id="308" name="n_2aveValue【市民会館】&#10;一人当たり面積"/>
        <xdr:cNvSpPr txBox="1"/>
      </xdr:nvSpPr>
      <xdr:spPr>
        <a:xfrm>
          <a:off x="8515427" y="181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13970</xdr:rowOff>
    </xdr:from>
    <xdr:to>
      <xdr:col>41</xdr:col>
      <xdr:colOff>101600</xdr:colOff>
      <xdr:row>104</xdr:row>
      <xdr:rowOff>115570</xdr:rowOff>
    </xdr:to>
    <xdr:sp macro="" textlink="">
      <xdr:nvSpPr>
        <xdr:cNvPr id="309" name="フローチャート: 判断 308"/>
        <xdr:cNvSpPr/>
      </xdr:nvSpPr>
      <xdr:spPr>
        <a:xfrm>
          <a:off x="781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106697</xdr:rowOff>
    </xdr:from>
    <xdr:ext cx="469744" cy="259045"/>
    <xdr:sp macro="" textlink="">
      <xdr:nvSpPr>
        <xdr:cNvPr id="310" name="n_3aveValue【市民会館】&#10;一人当たり面積"/>
        <xdr:cNvSpPr txBox="1"/>
      </xdr:nvSpPr>
      <xdr:spPr>
        <a:xfrm>
          <a:off x="7626427" y="1793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11" name="テキスト ボックス 31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2" name="テキスト ボックス 31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3" name="テキスト ボックス 31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4" name="テキスト ボックス 31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5" name="テキスト ボックス 31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101</xdr:row>
      <xdr:rowOff>171132</xdr:rowOff>
    </xdr:from>
    <xdr:to>
      <xdr:col>46</xdr:col>
      <xdr:colOff>38100</xdr:colOff>
      <xdr:row>102</xdr:row>
      <xdr:rowOff>101282</xdr:rowOff>
    </xdr:to>
    <xdr:sp macro="" textlink="">
      <xdr:nvSpPr>
        <xdr:cNvPr id="316" name="楕円 315"/>
        <xdr:cNvSpPr/>
      </xdr:nvSpPr>
      <xdr:spPr>
        <a:xfrm>
          <a:off x="8699500" y="1748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102</xdr:row>
      <xdr:rowOff>13970</xdr:rowOff>
    </xdr:from>
    <xdr:to>
      <xdr:col>41</xdr:col>
      <xdr:colOff>101600</xdr:colOff>
      <xdr:row>102</xdr:row>
      <xdr:rowOff>115570</xdr:rowOff>
    </xdr:to>
    <xdr:sp macro="" textlink="">
      <xdr:nvSpPr>
        <xdr:cNvPr id="317" name="楕円 316"/>
        <xdr:cNvSpPr/>
      </xdr:nvSpPr>
      <xdr:spPr>
        <a:xfrm>
          <a:off x="7810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50482</xdr:rowOff>
    </xdr:from>
    <xdr:to>
      <xdr:col>45</xdr:col>
      <xdr:colOff>177800</xdr:colOff>
      <xdr:row>102</xdr:row>
      <xdr:rowOff>64770</xdr:rowOff>
    </xdr:to>
    <xdr:cxnSp macro="">
      <xdr:nvCxnSpPr>
        <xdr:cNvPr id="318" name="直線コネクタ 317"/>
        <xdr:cNvCxnSpPr/>
      </xdr:nvCxnSpPr>
      <xdr:spPr>
        <a:xfrm flipV="1">
          <a:off x="7861300" y="17538382"/>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100</xdr:row>
      <xdr:rowOff>117809</xdr:rowOff>
    </xdr:from>
    <xdr:ext cx="469744" cy="259045"/>
    <xdr:sp macro="" textlink="">
      <xdr:nvSpPr>
        <xdr:cNvPr id="319" name="n_2mainValue【市民会館】&#10;一人当たり面積"/>
        <xdr:cNvSpPr txBox="1"/>
      </xdr:nvSpPr>
      <xdr:spPr>
        <a:xfrm>
          <a:off x="8515427" y="1726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132097</xdr:rowOff>
    </xdr:from>
    <xdr:ext cx="469744" cy="259045"/>
    <xdr:sp macro="" textlink="">
      <xdr:nvSpPr>
        <xdr:cNvPr id="320" name="n_3mainValue【市民会館】&#10;一人当たり面積"/>
        <xdr:cNvSpPr txBox="1"/>
      </xdr:nvSpPr>
      <xdr:spPr>
        <a:xfrm>
          <a:off x="7626427" y="1727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1" name="正方形/長方形 3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2" name="正方形/長方形 3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3" name="正方形/長方形 3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4" name="正方形/長方形 3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5" name="正方形/長方形 3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6" name="正方形/長方形 3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7" name="正方形/長方形 3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8" name="正方形/長方形 32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9" name="正方形/長方形 3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0" name="正方形/長方形 3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1" name="正方形/長方形 3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2" name="正方形/長方形 3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3" name="正方形/長方形 3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4" name="正方形/長方形 3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5" name="正方形/長方形 3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6" name="正方形/長方形 33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37" name="正方形/長方形 33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8" name="正方形/長方形 3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9" name="正方形/長方形 3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0" name="正方形/長方形 3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1" name="正方形/長方形 3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2" name="正方形/長方形 3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3" name="正方形/長方形 3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4" name="正方形/長方形 34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45" name="正方形/長方形 3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6" name="正方形/長方形 3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7" name="正方形/長方形 3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8" name="正方形/長方形 3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9" name="正方形/長方形 3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0" name="正方形/長方形 3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1" name="正方形/長方形 3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2" name="正方形/長方形 35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53" name="正方形/長方形 3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54" name="正方形/長方形 3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5" name="正方形/長方形 3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6" name="正方形/長方形 3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7" name="正方形/長方形 3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8" name="正方形/長方形 3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9" name="正方形/長方形 3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0" name="正方形/長方形 3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61" name="テキスト ボックス 3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62" name="直線コネクタ 3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63" name="直線コネクタ 36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64" name="テキスト ボックス 36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65" name="直線コネクタ 36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66" name="テキスト ボックス 36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67" name="直線コネクタ 36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68" name="テキスト ボックス 36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69" name="直線コネクタ 36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70" name="テキスト ボックス 36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71" name="直線コネクタ 37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72" name="テキスト ボックス 37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73" name="直線コネクタ 37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74" name="テキスト ボックス 37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75" name="直線コネクタ 37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76" name="テキスト ボックス 37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7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85</xdr:row>
      <xdr:rowOff>74023</xdr:rowOff>
    </xdr:to>
    <xdr:cxnSp macro="">
      <xdr:nvCxnSpPr>
        <xdr:cNvPr id="378" name="直線コネクタ 377"/>
        <xdr:cNvCxnSpPr/>
      </xdr:nvCxnSpPr>
      <xdr:spPr>
        <a:xfrm flipV="1">
          <a:off x="16318864" y="13365480"/>
          <a:ext cx="0" cy="128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77850</xdr:rowOff>
    </xdr:from>
    <xdr:ext cx="405111" cy="259045"/>
    <xdr:sp macro="" textlink="">
      <xdr:nvSpPr>
        <xdr:cNvPr id="379" name="【消防施設】&#10;有形固定資産減価償却率最小値テキスト"/>
        <xdr:cNvSpPr txBox="1"/>
      </xdr:nvSpPr>
      <xdr:spPr>
        <a:xfrm>
          <a:off x="16357600" y="14651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74023</xdr:rowOff>
    </xdr:from>
    <xdr:to>
      <xdr:col>86</xdr:col>
      <xdr:colOff>25400</xdr:colOff>
      <xdr:row>85</xdr:row>
      <xdr:rowOff>74023</xdr:rowOff>
    </xdr:to>
    <xdr:cxnSp macro="">
      <xdr:nvCxnSpPr>
        <xdr:cNvPr id="380" name="直線コネクタ 379"/>
        <xdr:cNvCxnSpPr/>
      </xdr:nvCxnSpPr>
      <xdr:spPr>
        <a:xfrm>
          <a:off x="16230600" y="146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381" name="【消防施設】&#10;有形固定資産減価償却率最大値テキスト"/>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382" name="直線コネクタ 381"/>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124114</xdr:rowOff>
    </xdr:from>
    <xdr:ext cx="405111" cy="259045"/>
    <xdr:sp macro="" textlink="">
      <xdr:nvSpPr>
        <xdr:cNvPr id="383" name="【消防施設】&#10;有形固定資産減価償却率平均値テキスト"/>
        <xdr:cNvSpPr txBox="1"/>
      </xdr:nvSpPr>
      <xdr:spPr>
        <a:xfrm>
          <a:off x="16357600" y="1384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145687</xdr:rowOff>
    </xdr:from>
    <xdr:to>
      <xdr:col>85</xdr:col>
      <xdr:colOff>177800</xdr:colOff>
      <xdr:row>81</xdr:row>
      <xdr:rowOff>75837</xdr:rowOff>
    </xdr:to>
    <xdr:sp macro="" textlink="">
      <xdr:nvSpPr>
        <xdr:cNvPr id="384" name="フローチャート: 判断 383"/>
        <xdr:cNvSpPr/>
      </xdr:nvSpPr>
      <xdr:spPr>
        <a:xfrm>
          <a:off x="16268700" y="1386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158750</xdr:rowOff>
    </xdr:from>
    <xdr:to>
      <xdr:col>81</xdr:col>
      <xdr:colOff>101600</xdr:colOff>
      <xdr:row>81</xdr:row>
      <xdr:rowOff>88900</xdr:rowOff>
    </xdr:to>
    <xdr:sp macro="" textlink="">
      <xdr:nvSpPr>
        <xdr:cNvPr id="385" name="フローチャート: 判断 384"/>
        <xdr:cNvSpPr/>
      </xdr:nvSpPr>
      <xdr:spPr>
        <a:xfrm>
          <a:off x="154305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105427</xdr:rowOff>
    </xdr:from>
    <xdr:ext cx="405111" cy="259045"/>
    <xdr:sp macro="" textlink="">
      <xdr:nvSpPr>
        <xdr:cNvPr id="386" name="n_1aveValue【消防施設】&#10;有形固定資産減価償却率"/>
        <xdr:cNvSpPr txBox="1"/>
      </xdr:nvSpPr>
      <xdr:spPr>
        <a:xfrm>
          <a:off x="152660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72208</xdr:rowOff>
    </xdr:from>
    <xdr:to>
      <xdr:col>76</xdr:col>
      <xdr:colOff>165100</xdr:colOff>
      <xdr:row>82</xdr:row>
      <xdr:rowOff>2358</xdr:rowOff>
    </xdr:to>
    <xdr:sp macro="" textlink="">
      <xdr:nvSpPr>
        <xdr:cNvPr id="387" name="フローチャート: 判断 386"/>
        <xdr:cNvSpPr/>
      </xdr:nvSpPr>
      <xdr:spPr>
        <a:xfrm>
          <a:off x="14541500" y="139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18885</xdr:rowOff>
    </xdr:from>
    <xdr:ext cx="405111" cy="259045"/>
    <xdr:sp macro="" textlink="">
      <xdr:nvSpPr>
        <xdr:cNvPr id="388" name="n_2aveValue【消防施設】&#10;有形固定資産減価償却率"/>
        <xdr:cNvSpPr txBox="1"/>
      </xdr:nvSpPr>
      <xdr:spPr>
        <a:xfrm>
          <a:off x="143897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65677</xdr:rowOff>
    </xdr:from>
    <xdr:to>
      <xdr:col>72</xdr:col>
      <xdr:colOff>38100</xdr:colOff>
      <xdr:row>81</xdr:row>
      <xdr:rowOff>167277</xdr:rowOff>
    </xdr:to>
    <xdr:sp macro="" textlink="">
      <xdr:nvSpPr>
        <xdr:cNvPr id="389" name="フローチャート: 判断 388"/>
        <xdr:cNvSpPr/>
      </xdr:nvSpPr>
      <xdr:spPr>
        <a:xfrm>
          <a:off x="13652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12354</xdr:rowOff>
    </xdr:from>
    <xdr:ext cx="405111" cy="259045"/>
    <xdr:sp macro="" textlink="">
      <xdr:nvSpPr>
        <xdr:cNvPr id="390" name="n_3aveValue【消防施設】&#10;有形固定資産減価償却率"/>
        <xdr:cNvSpPr txBox="1"/>
      </xdr:nvSpPr>
      <xdr:spPr>
        <a:xfrm>
          <a:off x="13500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91" name="テキスト ボックス 3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2" name="テキスト ボックス 3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93" name="テキスト ボックス 3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94" name="テキスト ボックス 3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95" name="テキスト ボックス 3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86</xdr:row>
      <xdr:rowOff>29755</xdr:rowOff>
    </xdr:from>
    <xdr:to>
      <xdr:col>76</xdr:col>
      <xdr:colOff>165100</xdr:colOff>
      <xdr:row>86</xdr:row>
      <xdr:rowOff>131355</xdr:rowOff>
    </xdr:to>
    <xdr:sp macro="" textlink="">
      <xdr:nvSpPr>
        <xdr:cNvPr id="396" name="楕円 395"/>
        <xdr:cNvSpPr/>
      </xdr:nvSpPr>
      <xdr:spPr>
        <a:xfrm>
          <a:off x="14541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86</xdr:row>
      <xdr:rowOff>73842</xdr:rowOff>
    </xdr:from>
    <xdr:to>
      <xdr:col>72</xdr:col>
      <xdr:colOff>38100</xdr:colOff>
      <xdr:row>87</xdr:row>
      <xdr:rowOff>3992</xdr:rowOff>
    </xdr:to>
    <xdr:sp macro="" textlink="">
      <xdr:nvSpPr>
        <xdr:cNvPr id="397" name="楕円 396"/>
        <xdr:cNvSpPr/>
      </xdr:nvSpPr>
      <xdr:spPr>
        <a:xfrm>
          <a:off x="13652500" y="148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80555</xdr:rowOff>
    </xdr:from>
    <xdr:to>
      <xdr:col>76</xdr:col>
      <xdr:colOff>114300</xdr:colOff>
      <xdr:row>86</xdr:row>
      <xdr:rowOff>124642</xdr:rowOff>
    </xdr:to>
    <xdr:cxnSp macro="">
      <xdr:nvCxnSpPr>
        <xdr:cNvPr id="398" name="直線コネクタ 397"/>
        <xdr:cNvCxnSpPr/>
      </xdr:nvCxnSpPr>
      <xdr:spPr>
        <a:xfrm flipV="1">
          <a:off x="13703300" y="14825255"/>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134561</xdr:colOff>
      <xdr:row>86</xdr:row>
      <xdr:rowOff>122482</xdr:rowOff>
    </xdr:from>
    <xdr:ext cx="340478" cy="259045"/>
    <xdr:sp macro="" textlink="">
      <xdr:nvSpPr>
        <xdr:cNvPr id="399" name="n_2mainValue【消防施設】&#10;有形固定資産減価償却率"/>
        <xdr:cNvSpPr txBox="1"/>
      </xdr:nvSpPr>
      <xdr:spPr>
        <a:xfrm>
          <a:off x="14422061" y="148671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86</xdr:row>
      <xdr:rowOff>166569</xdr:rowOff>
    </xdr:from>
    <xdr:ext cx="340478" cy="259045"/>
    <xdr:sp macro="" textlink="">
      <xdr:nvSpPr>
        <xdr:cNvPr id="400" name="n_3mainValue【消防施設】&#10;有形固定資産減価償却率"/>
        <xdr:cNvSpPr txBox="1"/>
      </xdr:nvSpPr>
      <xdr:spPr>
        <a:xfrm>
          <a:off x="13533061" y="149112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01" name="正方形/長方形 4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2" name="正方形/長方形 4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3" name="正方形/長方形 4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4" name="正方形/長方形 4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5" name="正方形/長方形 4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6" name="正方形/長方形 4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7" name="正方形/長方形 4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8" name="正方形/長方形 40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09" name="テキスト ボックス 40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10" name="直線コネクタ 40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11" name="直線コネクタ 41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12" name="テキスト ボックス 41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13" name="直線コネクタ 41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14" name="テキスト ボックス 41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15" name="直線コネクタ 41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16" name="テキスト ボックス 41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17" name="直線コネクタ 41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18" name="テキスト ボックス 41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9" name="直線コネクタ 4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20" name="テキスト ボックス 4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2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159258</xdr:rowOff>
    </xdr:from>
    <xdr:to>
      <xdr:col>116</xdr:col>
      <xdr:colOff>62864</xdr:colOff>
      <xdr:row>86</xdr:row>
      <xdr:rowOff>24612</xdr:rowOff>
    </xdr:to>
    <xdr:cxnSp macro="">
      <xdr:nvCxnSpPr>
        <xdr:cNvPr id="422" name="直線コネクタ 421"/>
        <xdr:cNvCxnSpPr/>
      </xdr:nvCxnSpPr>
      <xdr:spPr>
        <a:xfrm flipV="1">
          <a:off x="22160864" y="13532358"/>
          <a:ext cx="0" cy="12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423" name="【消防施設】&#10;一人当たり面積最小値テキスト"/>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424" name="直線コネクタ 423"/>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105935</xdr:rowOff>
    </xdr:from>
    <xdr:ext cx="469744" cy="259045"/>
    <xdr:sp macro="" textlink="">
      <xdr:nvSpPr>
        <xdr:cNvPr id="425" name="【消防施設】&#10;一人当たり面積最大値テキスト"/>
        <xdr:cNvSpPr txBox="1"/>
      </xdr:nvSpPr>
      <xdr:spPr>
        <a:xfrm>
          <a:off x="221996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159258</xdr:rowOff>
    </xdr:from>
    <xdr:to>
      <xdr:col>116</xdr:col>
      <xdr:colOff>152400</xdr:colOff>
      <xdr:row>78</xdr:row>
      <xdr:rowOff>159258</xdr:rowOff>
    </xdr:to>
    <xdr:cxnSp macro="">
      <xdr:nvCxnSpPr>
        <xdr:cNvPr id="426" name="直線コネクタ 425"/>
        <xdr:cNvCxnSpPr/>
      </xdr:nvCxnSpPr>
      <xdr:spPr>
        <a:xfrm>
          <a:off x="22072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65167</xdr:rowOff>
    </xdr:from>
    <xdr:ext cx="469744" cy="259045"/>
    <xdr:sp macro="" textlink="">
      <xdr:nvSpPr>
        <xdr:cNvPr id="427" name="【消防施設】&#10;一人当たり面積平均値テキスト"/>
        <xdr:cNvSpPr txBox="1"/>
      </xdr:nvSpPr>
      <xdr:spPr>
        <a:xfrm>
          <a:off x="22199600" y="1463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86740</xdr:rowOff>
    </xdr:from>
    <xdr:to>
      <xdr:col>116</xdr:col>
      <xdr:colOff>114300</xdr:colOff>
      <xdr:row>86</xdr:row>
      <xdr:rowOff>16890</xdr:rowOff>
    </xdr:to>
    <xdr:sp macro="" textlink="">
      <xdr:nvSpPr>
        <xdr:cNvPr id="428" name="フローチャート: 判断 427"/>
        <xdr:cNvSpPr/>
      </xdr:nvSpPr>
      <xdr:spPr>
        <a:xfrm>
          <a:off x="221107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78054</xdr:rowOff>
    </xdr:from>
    <xdr:to>
      <xdr:col>112</xdr:col>
      <xdr:colOff>38100</xdr:colOff>
      <xdr:row>86</xdr:row>
      <xdr:rowOff>8204</xdr:rowOff>
    </xdr:to>
    <xdr:sp macro="" textlink="">
      <xdr:nvSpPr>
        <xdr:cNvPr id="429" name="フローチャート: 判断 428"/>
        <xdr:cNvSpPr/>
      </xdr:nvSpPr>
      <xdr:spPr>
        <a:xfrm>
          <a:off x="21272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24731</xdr:rowOff>
    </xdr:from>
    <xdr:ext cx="469744" cy="259045"/>
    <xdr:sp macro="" textlink="">
      <xdr:nvSpPr>
        <xdr:cNvPr id="430" name="n_1aveValue【消防施設】&#10;一人当たり面積"/>
        <xdr:cNvSpPr txBox="1"/>
      </xdr:nvSpPr>
      <xdr:spPr>
        <a:xfrm>
          <a:off x="210757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35306</xdr:rowOff>
    </xdr:from>
    <xdr:to>
      <xdr:col>107</xdr:col>
      <xdr:colOff>101600</xdr:colOff>
      <xdr:row>85</xdr:row>
      <xdr:rowOff>136906</xdr:rowOff>
    </xdr:to>
    <xdr:sp macro="" textlink="">
      <xdr:nvSpPr>
        <xdr:cNvPr id="431" name="フローチャート: 判断 430"/>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153433</xdr:rowOff>
    </xdr:from>
    <xdr:ext cx="469744" cy="259045"/>
    <xdr:sp macro="" textlink="">
      <xdr:nvSpPr>
        <xdr:cNvPr id="432"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85370</xdr:rowOff>
    </xdr:from>
    <xdr:to>
      <xdr:col>102</xdr:col>
      <xdr:colOff>165100</xdr:colOff>
      <xdr:row>86</xdr:row>
      <xdr:rowOff>15520</xdr:rowOff>
    </xdr:to>
    <xdr:sp macro="" textlink="">
      <xdr:nvSpPr>
        <xdr:cNvPr id="433" name="フローチャート: 判断 432"/>
        <xdr:cNvSpPr/>
      </xdr:nvSpPr>
      <xdr:spPr>
        <a:xfrm>
          <a:off x="19494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6647</xdr:rowOff>
    </xdr:from>
    <xdr:ext cx="469744" cy="259045"/>
    <xdr:sp macro="" textlink="">
      <xdr:nvSpPr>
        <xdr:cNvPr id="434" name="n_3aveValue【消防施設】&#10;一人当たり面積"/>
        <xdr:cNvSpPr txBox="1"/>
      </xdr:nvSpPr>
      <xdr:spPr>
        <a:xfrm>
          <a:off x="19310427" y="147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35" name="テキスト ボックス 43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36" name="テキスト ボックス 43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37" name="テキスト ボックス 43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38" name="テキスト ボックス 43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39" name="テキスト ボックス 43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78969</xdr:rowOff>
    </xdr:from>
    <xdr:to>
      <xdr:col>107</xdr:col>
      <xdr:colOff>101600</xdr:colOff>
      <xdr:row>86</xdr:row>
      <xdr:rowOff>9119</xdr:rowOff>
    </xdr:to>
    <xdr:sp macro="" textlink="">
      <xdr:nvSpPr>
        <xdr:cNvPr id="440" name="楕円 439"/>
        <xdr:cNvSpPr/>
      </xdr:nvSpPr>
      <xdr:spPr>
        <a:xfrm>
          <a:off x="20383500" y="1465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80341</xdr:rowOff>
    </xdr:from>
    <xdr:to>
      <xdr:col>102</xdr:col>
      <xdr:colOff>165100</xdr:colOff>
      <xdr:row>86</xdr:row>
      <xdr:rowOff>10491</xdr:rowOff>
    </xdr:to>
    <xdr:sp macro="" textlink="">
      <xdr:nvSpPr>
        <xdr:cNvPr id="441" name="楕円 440"/>
        <xdr:cNvSpPr/>
      </xdr:nvSpPr>
      <xdr:spPr>
        <a:xfrm>
          <a:off x="19494500" y="1465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129769</xdr:rowOff>
    </xdr:from>
    <xdr:to>
      <xdr:col>107</xdr:col>
      <xdr:colOff>50800</xdr:colOff>
      <xdr:row>85</xdr:row>
      <xdr:rowOff>131141</xdr:rowOff>
    </xdr:to>
    <xdr:cxnSp macro="">
      <xdr:nvCxnSpPr>
        <xdr:cNvPr id="442" name="直線コネクタ 441"/>
        <xdr:cNvCxnSpPr/>
      </xdr:nvCxnSpPr>
      <xdr:spPr>
        <a:xfrm flipV="1">
          <a:off x="19545300" y="1470301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86</xdr:row>
      <xdr:rowOff>246</xdr:rowOff>
    </xdr:from>
    <xdr:ext cx="469744" cy="259045"/>
    <xdr:sp macro="" textlink="">
      <xdr:nvSpPr>
        <xdr:cNvPr id="443" name="n_2mainValue【消防施設】&#10;一人当たり面積"/>
        <xdr:cNvSpPr txBox="1"/>
      </xdr:nvSpPr>
      <xdr:spPr>
        <a:xfrm>
          <a:off x="20199427" y="1474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27018</xdr:rowOff>
    </xdr:from>
    <xdr:ext cx="469744" cy="259045"/>
    <xdr:sp macro="" textlink="">
      <xdr:nvSpPr>
        <xdr:cNvPr id="444" name="n_3mainValue【消防施設】&#10;一人当たり面積"/>
        <xdr:cNvSpPr txBox="1"/>
      </xdr:nvSpPr>
      <xdr:spPr>
        <a:xfrm>
          <a:off x="19310427" y="1442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5" name="正方形/長方形 4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6" name="正方形/長方形 4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7" name="正方形/長方形 4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8" name="正方形/長方形 4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9" name="正方形/長方形 4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0" name="正方形/長方形 4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1" name="正方形/長方形 4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2" name="正方形/長方形 4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3" name="テキスト ボックス 4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4" name="直線コネクタ 4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55" name="直線コネクタ 4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56" name="テキスト ボックス 45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7" name="直線コネクタ 4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8" name="テキスト ボックス 4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9" name="直線コネクタ 4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0" name="テキスト ボックス 4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1" name="直線コネクタ 4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2" name="テキスト ボックス 4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3" name="直線コネクタ 4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4" name="テキスト ボックス 4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5" name="直線コネクタ 4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66" name="テキスト ボックス 46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7" name="直線コネクタ 4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68" name="テキスト ボックス 46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470" name="直線コネクタ 469"/>
        <xdr:cNvCxnSpPr/>
      </xdr:nvCxnSpPr>
      <xdr:spPr>
        <a:xfrm flipV="1">
          <a:off x="16318864" y="170905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471"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472" name="直線コネクタ 471"/>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7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74" name="直線コネクタ 47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475"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476" name="フローチャート: 判断 475"/>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477" name="フローチャート: 判断 476"/>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112503</xdr:rowOff>
    </xdr:from>
    <xdr:ext cx="405111" cy="259045"/>
    <xdr:sp macro="" textlink="">
      <xdr:nvSpPr>
        <xdr:cNvPr id="478" name="n_1aveValue【庁舎】&#10;有形固定資産減価償却率"/>
        <xdr:cNvSpPr txBox="1"/>
      </xdr:nvSpPr>
      <xdr:spPr>
        <a:xfrm>
          <a:off x="15266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71120</xdr:rowOff>
    </xdr:from>
    <xdr:to>
      <xdr:col>76</xdr:col>
      <xdr:colOff>165100</xdr:colOff>
      <xdr:row>104</xdr:row>
      <xdr:rowOff>1270</xdr:rowOff>
    </xdr:to>
    <xdr:sp macro="" textlink="">
      <xdr:nvSpPr>
        <xdr:cNvPr id="479" name="フローチャート: 判断 478"/>
        <xdr:cNvSpPr/>
      </xdr:nvSpPr>
      <xdr:spPr>
        <a:xfrm>
          <a:off x="14541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163847</xdr:rowOff>
    </xdr:from>
    <xdr:ext cx="405111" cy="259045"/>
    <xdr:sp macro="" textlink="">
      <xdr:nvSpPr>
        <xdr:cNvPr id="480" name="n_2aveValue【庁舎】&#10;有形固定資産減価償却率"/>
        <xdr:cNvSpPr txBox="1"/>
      </xdr:nvSpPr>
      <xdr:spPr>
        <a:xfrm>
          <a:off x="14389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20501</xdr:rowOff>
    </xdr:from>
    <xdr:to>
      <xdr:col>72</xdr:col>
      <xdr:colOff>38100</xdr:colOff>
      <xdr:row>103</xdr:row>
      <xdr:rowOff>122101</xdr:rowOff>
    </xdr:to>
    <xdr:sp macro="" textlink="">
      <xdr:nvSpPr>
        <xdr:cNvPr id="481" name="フローチャート: 判断 480"/>
        <xdr:cNvSpPr/>
      </xdr:nvSpPr>
      <xdr:spPr>
        <a:xfrm>
          <a:off x="13652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113228</xdr:rowOff>
    </xdr:from>
    <xdr:ext cx="405111" cy="259045"/>
    <xdr:sp macro="" textlink="">
      <xdr:nvSpPr>
        <xdr:cNvPr id="482" name="n_3aveValue【庁舎】&#10;有形固定資産減価償却率"/>
        <xdr:cNvSpPr txBox="1"/>
      </xdr:nvSpPr>
      <xdr:spPr>
        <a:xfrm>
          <a:off x="13500744"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83" name="テキスト ボックス 4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4" name="テキスト ボックス 4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5" name="テキスト ボックス 4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6" name="テキスト ボックス 4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7" name="テキスト ボックス 4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66221</xdr:rowOff>
    </xdr:from>
    <xdr:to>
      <xdr:col>76</xdr:col>
      <xdr:colOff>165100</xdr:colOff>
      <xdr:row>99</xdr:row>
      <xdr:rowOff>167821</xdr:rowOff>
    </xdr:to>
    <xdr:sp macro="" textlink="">
      <xdr:nvSpPr>
        <xdr:cNvPr id="488" name="楕円 487"/>
        <xdr:cNvSpPr/>
      </xdr:nvSpPr>
      <xdr:spPr>
        <a:xfrm>
          <a:off x="14541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99</xdr:row>
      <xdr:rowOff>66221</xdr:rowOff>
    </xdr:from>
    <xdr:to>
      <xdr:col>72</xdr:col>
      <xdr:colOff>38100</xdr:colOff>
      <xdr:row>99</xdr:row>
      <xdr:rowOff>167821</xdr:rowOff>
    </xdr:to>
    <xdr:sp macro="" textlink="">
      <xdr:nvSpPr>
        <xdr:cNvPr id="489" name="楕円 488"/>
        <xdr:cNvSpPr/>
      </xdr:nvSpPr>
      <xdr:spPr>
        <a:xfrm>
          <a:off x="13652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117021</xdr:rowOff>
    </xdr:from>
    <xdr:to>
      <xdr:col>76</xdr:col>
      <xdr:colOff>114300</xdr:colOff>
      <xdr:row>99</xdr:row>
      <xdr:rowOff>117021</xdr:rowOff>
    </xdr:to>
    <xdr:cxnSp macro="">
      <xdr:nvCxnSpPr>
        <xdr:cNvPr id="490" name="直線コネクタ 489"/>
        <xdr:cNvCxnSpPr/>
      </xdr:nvCxnSpPr>
      <xdr:spPr>
        <a:xfrm>
          <a:off x="13703300" y="1709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69927</xdr:colOff>
      <xdr:row>98</xdr:row>
      <xdr:rowOff>12898</xdr:rowOff>
    </xdr:from>
    <xdr:ext cx="469744" cy="259045"/>
    <xdr:sp macro="" textlink="">
      <xdr:nvSpPr>
        <xdr:cNvPr id="491" name="n_2mainValue【庁舎】&#10;有形固定資産減価償却率"/>
        <xdr:cNvSpPr txBox="1"/>
      </xdr:nvSpPr>
      <xdr:spPr>
        <a:xfrm>
          <a:off x="14357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98</xdr:row>
      <xdr:rowOff>12898</xdr:rowOff>
    </xdr:from>
    <xdr:ext cx="469744" cy="259045"/>
    <xdr:sp macro="" textlink="">
      <xdr:nvSpPr>
        <xdr:cNvPr id="492" name="n_3mainValue【庁舎】&#10;有形固定資産減価償却率"/>
        <xdr:cNvSpPr txBox="1"/>
      </xdr:nvSpPr>
      <xdr:spPr>
        <a:xfrm>
          <a:off x="13468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3" name="正方形/長方形 4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4" name="正方形/長方形 4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5" name="正方形/長方形 4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6" name="正方形/長方形 4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7" name="正方形/長方形 4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8" name="正方形/長方形 4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9" name="正方形/長方形 4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0" name="正方形/長方形 4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1" name="テキスト ボックス 5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2" name="直線コネクタ 5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03" name="直線コネクタ 5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04" name="テキスト ボックス 5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05" name="直線コネクタ 5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06" name="テキスト ボックス 5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07" name="直線コネクタ 5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08" name="テキスト ボックス 5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09" name="直線コネクタ 5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10" name="テキスト ボックス 5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11" name="直線コネクタ 5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12" name="テキスト ボックス 5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13" name="直線コネクタ 5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14" name="テキスト ボックス 513"/>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5" name="直線コネクタ 5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16" name="テキスト ボックス 515"/>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518" name="直線コネクタ 517"/>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519" name="【庁舎】&#10;一人当たり面積最小値テキスト"/>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520" name="直線コネクタ 519"/>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521" name="【庁舎】&#10;一人当たり面積最大値テキスト"/>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522" name="直線コネクタ 521"/>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156663</xdr:rowOff>
    </xdr:from>
    <xdr:ext cx="469744" cy="259045"/>
    <xdr:sp macro="" textlink="">
      <xdr:nvSpPr>
        <xdr:cNvPr id="523" name="【庁舎】&#10;一人当たり面積平均値テキスト"/>
        <xdr:cNvSpPr txBox="1"/>
      </xdr:nvSpPr>
      <xdr:spPr>
        <a:xfrm>
          <a:off x="22199600" y="18501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524" name="フローチャート: 判断 523"/>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525" name="フローチャート: 判断 524"/>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122300</xdr:rowOff>
    </xdr:from>
    <xdr:ext cx="469744" cy="259045"/>
    <xdr:sp macro="" textlink="">
      <xdr:nvSpPr>
        <xdr:cNvPr id="526" name="n_1aveValue【庁舎】&#10;一人当たり面積"/>
        <xdr:cNvSpPr txBox="1"/>
      </xdr:nvSpPr>
      <xdr:spPr>
        <a:xfrm>
          <a:off x="21075727" y="1829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527" name="フローチャート: 判断 526"/>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104412</xdr:rowOff>
    </xdr:from>
    <xdr:ext cx="469744" cy="259045"/>
    <xdr:sp macro="" textlink="">
      <xdr:nvSpPr>
        <xdr:cNvPr id="528" name="n_2aveValue【庁舎】&#10;一人当たり面積"/>
        <xdr:cNvSpPr txBox="1"/>
      </xdr:nvSpPr>
      <xdr:spPr>
        <a:xfrm>
          <a:off x="201994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16582</xdr:rowOff>
    </xdr:from>
    <xdr:to>
      <xdr:col>102</xdr:col>
      <xdr:colOff>165100</xdr:colOff>
      <xdr:row>108</xdr:row>
      <xdr:rowOff>118182</xdr:rowOff>
    </xdr:to>
    <xdr:sp macro="" textlink="">
      <xdr:nvSpPr>
        <xdr:cNvPr id="529" name="フローチャート: 判断 528"/>
        <xdr:cNvSpPr/>
      </xdr:nvSpPr>
      <xdr:spPr>
        <a:xfrm>
          <a:off x="19494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109309</xdr:rowOff>
    </xdr:from>
    <xdr:ext cx="469744" cy="259045"/>
    <xdr:sp macro="" textlink="">
      <xdr:nvSpPr>
        <xdr:cNvPr id="530" name="n_3aveValue【庁舎】&#10;一人当たり面積"/>
        <xdr:cNvSpPr txBox="1"/>
      </xdr:nvSpPr>
      <xdr:spPr>
        <a:xfrm>
          <a:off x="19310427" y="1862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31" name="テキスト ボックス 5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2" name="テキスト ボックス 5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3" name="テキスト ボックス 5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4" name="テキスト ボックス 5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5" name="テキスト ボックス 5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78795</xdr:rowOff>
    </xdr:from>
    <xdr:to>
      <xdr:col>107</xdr:col>
      <xdr:colOff>101600</xdr:colOff>
      <xdr:row>108</xdr:row>
      <xdr:rowOff>8945</xdr:rowOff>
    </xdr:to>
    <xdr:sp macro="" textlink="">
      <xdr:nvSpPr>
        <xdr:cNvPr id="536" name="楕円 535"/>
        <xdr:cNvSpPr/>
      </xdr:nvSpPr>
      <xdr:spPr>
        <a:xfrm>
          <a:off x="20383500" y="1842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82550</xdr:rowOff>
    </xdr:from>
    <xdr:to>
      <xdr:col>102</xdr:col>
      <xdr:colOff>165100</xdr:colOff>
      <xdr:row>108</xdr:row>
      <xdr:rowOff>12700</xdr:rowOff>
    </xdr:to>
    <xdr:sp macro="" textlink="">
      <xdr:nvSpPr>
        <xdr:cNvPr id="537" name="楕円 536"/>
        <xdr:cNvSpPr/>
      </xdr:nvSpPr>
      <xdr:spPr>
        <a:xfrm>
          <a:off x="19494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129595</xdr:rowOff>
    </xdr:from>
    <xdr:to>
      <xdr:col>107</xdr:col>
      <xdr:colOff>50800</xdr:colOff>
      <xdr:row>107</xdr:row>
      <xdr:rowOff>133350</xdr:rowOff>
    </xdr:to>
    <xdr:cxnSp macro="">
      <xdr:nvCxnSpPr>
        <xdr:cNvPr id="538" name="直線コネクタ 537"/>
        <xdr:cNvCxnSpPr/>
      </xdr:nvCxnSpPr>
      <xdr:spPr>
        <a:xfrm flipV="1">
          <a:off x="19545300" y="18474745"/>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106</xdr:row>
      <xdr:rowOff>25472</xdr:rowOff>
    </xdr:from>
    <xdr:ext cx="469744" cy="259045"/>
    <xdr:sp macro="" textlink="">
      <xdr:nvSpPr>
        <xdr:cNvPr id="539" name="n_2mainValue【庁舎】&#10;一人当たり面積"/>
        <xdr:cNvSpPr txBox="1"/>
      </xdr:nvSpPr>
      <xdr:spPr>
        <a:xfrm>
          <a:off x="20199427" y="1819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29227</xdr:rowOff>
    </xdr:from>
    <xdr:ext cx="469744" cy="259045"/>
    <xdr:sp macro="" textlink="">
      <xdr:nvSpPr>
        <xdr:cNvPr id="540" name="n_3mainValue【庁舎】&#10;一人当たり面積"/>
        <xdr:cNvSpPr txBox="1"/>
      </xdr:nvSpPr>
      <xdr:spPr>
        <a:xfrm>
          <a:off x="19310427" y="182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1" name="正方形/長方形 5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2" name="正方形/長方形 5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3" name="テキスト ボックス 5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役場庁舎や村民会館などは耐震改修を行い運用しているため、かなり高い有形固定資産減価償却率となっている。また、福祉施設や消防施設などは、近年新しく整備したため、低い値となっている。一人当たり面積においても、人口が少ないというのもあり、必要最低限の設備であっても、かなり高い数値とな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和歌山県北山村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
436
48.20
2,733,642
2,603,316
47,616
501,099
1,433,728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過疎化による人口減少や高齢化に加え、村内に中心となる産業及び就労場所等がないことにより、村税等の自主財源も乏しく今後も増加が見込めないため、財政基盤が弱く、平成３０年度の財政力指数は前年度から微増の０．１２であり、類似団体の平均である０．２１を大きく下回っている。</a:t>
          </a:r>
        </a:p>
        <a:p>
          <a:r>
            <a:rPr kumimoji="1" lang="ja-JP" altLang="en-US" sz="1200">
              <a:latin typeface="ＭＳ Ｐゴシック" panose="020B0600070205080204" pitchFamily="50" charset="-128"/>
              <a:ea typeface="ＭＳ Ｐゴシック" panose="020B0600070205080204" pitchFamily="50" charset="-128"/>
            </a:rPr>
            <a:t>村税収入としても歳入全体に占める割合は２．７％と低く、財源を交付税に頼っている状況ではあるが、その交付税も昨年度より▲４８，７４３千円と大きく減額となり、今後も、財政的に厳しい状況が続くことが考えら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49276</xdr:rowOff>
    </xdr:from>
    <xdr:to>
      <xdr:col>23</xdr:col>
      <xdr:colOff>133350</xdr:colOff>
      <xdr:row>44</xdr:row>
      <xdr:rowOff>58928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59307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99585</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00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58928</xdr:rowOff>
    </xdr:from>
    <xdr:to>
      <xdr:col>19</xdr:col>
      <xdr:colOff>133350</xdr:colOff>
      <xdr:row>44</xdr:row>
      <xdr:rowOff>68580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6027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68580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78232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612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169926</xdr:rowOff>
    </xdr:from>
    <xdr:to>
      <xdr:col>23</xdr:col>
      <xdr:colOff>184150</xdr:colOff>
      <xdr:row>44</xdr:row>
      <xdr:rowOff>100076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65803</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3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8128</xdr:rowOff>
    </xdr:from>
    <xdr:to>
      <xdr:col>19</xdr:col>
      <xdr:colOff>184150</xdr:colOff>
      <xdr:row>44</xdr:row>
      <xdr:rowOff>109728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94505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27432</xdr:rowOff>
    </xdr:from>
    <xdr:to>
      <xdr:col>7</xdr:col>
      <xdr:colOff>31750</xdr:colOff>
      <xdr:row>44</xdr:row>
      <xdr:rowOff>129032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113809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平成１８年以降、行財政改革等に努めた結果、徐々に経常収支比率は改善されてきており、さらに平成２４年度より地方交付税の歳入総額に占める割合が４０％前後と高い水準となっていたが、平成３０年度において、物件費での経常収支が伸びたため、類似団体平均を大幅に上回ってしまっている。</a:t>
          </a:r>
        </a:p>
        <a:p>
          <a:r>
            <a:rPr kumimoji="1" lang="ja-JP" altLang="en-US" sz="1050">
              <a:latin typeface="ＭＳ Ｐゴシック" panose="020B0600070205080204" pitchFamily="50" charset="-128"/>
              <a:ea typeface="ＭＳ Ｐゴシック" panose="020B0600070205080204" pitchFamily="50" charset="-128"/>
            </a:rPr>
            <a:t>　今後は、人件費や、簡易水道事業債など公債費などの義務的経費の増加が見込まれているため、物件費など可能な限り歳出削減を図っていき、一層の行政の効率化に努めるとともに、観光事業等やふるさと納税による財源を確保を図り財政の健全化に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144463</xdr:rowOff>
    </xdr:from>
    <xdr:to>
      <xdr:col>23</xdr:col>
      <xdr:colOff>133350</xdr:colOff>
      <xdr:row>64</xdr:row>
      <xdr:rowOff>170074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945813"/>
          <a:ext cx="838200" cy="19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124265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149013</xdr:rowOff>
    </xdr:from>
    <xdr:to>
      <xdr:col>19</xdr:col>
      <xdr:colOff>133350</xdr:colOff>
      <xdr:row>63</xdr:row>
      <xdr:rowOff>144463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778913"/>
          <a:ext cx="889000" cy="16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16633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8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38418</xdr:rowOff>
    </xdr:from>
    <xdr:to>
      <xdr:col>15</xdr:col>
      <xdr:colOff>82550</xdr:colOff>
      <xdr:row>62</xdr:row>
      <xdr:rowOff>149013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668318"/>
          <a:ext cx="889000" cy="1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28363</xdr:rowOff>
    </xdr:from>
    <xdr:to>
      <xdr:col>11</xdr:col>
      <xdr:colOff>31750</xdr:colOff>
      <xdr:row>62</xdr:row>
      <xdr:rowOff>38418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65826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15151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119274</xdr:rowOff>
    </xdr:from>
    <xdr:to>
      <xdr:col>23</xdr:col>
      <xdr:colOff>184150</xdr:colOff>
      <xdr:row>65</xdr:row>
      <xdr:rowOff>49424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09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91351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6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93663</xdr:rowOff>
    </xdr:from>
    <xdr:to>
      <xdr:col>19</xdr:col>
      <xdr:colOff>184150</xdr:colOff>
      <xdr:row>64</xdr:row>
      <xdr:rowOff>23813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33990</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663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98213</xdr:rowOff>
    </xdr:from>
    <xdr:to>
      <xdr:col>15</xdr:col>
      <xdr:colOff>133350</xdr:colOff>
      <xdr:row>63</xdr:row>
      <xdr:rowOff>28363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38540</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159068</xdr:rowOff>
    </xdr:from>
    <xdr:to>
      <xdr:col>11</xdr:col>
      <xdr:colOff>82550</xdr:colOff>
      <xdr:row>62</xdr:row>
      <xdr:rowOff>89218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99395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[3,566,050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平成３０年度における人口一人当たりの人件費・物件費の決算額は、</a:t>
          </a:r>
          <a:r>
            <a:rPr kumimoji="1" lang="en-US" altLang="ja-JP" sz="1200">
              <a:latin typeface="ＭＳ Ｐゴシック" panose="020B0600070205080204" pitchFamily="50" charset="-128"/>
              <a:ea typeface="ＭＳ Ｐゴシック" panose="020B0600070205080204" pitchFamily="50" charset="-128"/>
            </a:rPr>
            <a:t>3,566,050</a:t>
          </a:r>
          <a:r>
            <a:rPr kumimoji="1" lang="ja-JP" altLang="en-US" sz="1200">
              <a:latin typeface="ＭＳ Ｐゴシック" panose="020B0600070205080204" pitchFamily="50" charset="-128"/>
              <a:ea typeface="ＭＳ Ｐゴシック" panose="020B0600070205080204" pitchFamily="50" charset="-128"/>
            </a:rPr>
            <a:t>円と類似団体でも下から二番目であるが、その原因としては、当村の人口がわずか４５０人程度と極端に少ないことに対してふるさと納税返礼品に係る経費が大きく影響している。</a:t>
          </a:r>
        </a:p>
        <a:p>
          <a:r>
            <a:rPr kumimoji="1" lang="ja-JP" altLang="en-US" sz="1200">
              <a:latin typeface="ＭＳ Ｐゴシック" panose="020B0600070205080204" pitchFamily="50" charset="-128"/>
              <a:ea typeface="ＭＳ Ｐゴシック" panose="020B0600070205080204" pitchFamily="50" charset="-128"/>
            </a:rPr>
            <a:t>　ふるさと納税による一時的なものといえど、例年高水準であるため、今後、再任用制度を活用し人件費の抑制を行っていくとともに、物件費についても可能な限り歳出削減を図っていく。</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111537</xdr:rowOff>
    </xdr:from>
    <xdr:to>
      <xdr:col>23</xdr:col>
      <xdr:colOff>133350</xdr:colOff>
      <xdr:row>87</xdr:row>
      <xdr:rowOff>56333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856237"/>
          <a:ext cx="838200" cy="11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164994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09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150481</xdr:rowOff>
    </xdr:from>
    <xdr:to>
      <xdr:col>19</xdr:col>
      <xdr:colOff>133350</xdr:colOff>
      <xdr:row>86</xdr:row>
      <xdr:rowOff>111537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209381"/>
          <a:ext cx="889000" cy="64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90540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635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8948</xdr:rowOff>
    </xdr:from>
    <xdr:to>
      <xdr:col>15</xdr:col>
      <xdr:colOff>82550</xdr:colOff>
      <xdr:row>82</xdr:row>
      <xdr:rowOff>150481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67848"/>
          <a:ext cx="889000" cy="14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86686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6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8948</xdr:rowOff>
    </xdr:from>
    <xdr:to>
      <xdr:col>11</xdr:col>
      <xdr:colOff>31750</xdr:colOff>
      <xdr:row>82</xdr:row>
      <xdr:rowOff>49586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067848"/>
          <a:ext cx="889000" cy="4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87586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6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54410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59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5533</xdr:rowOff>
    </xdr:from>
    <xdr:to>
      <xdr:col>23</xdr:col>
      <xdr:colOff>184150</xdr:colOff>
      <xdr:row>87</xdr:row>
      <xdr:rowOff>107133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92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149060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89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60737</xdr:rowOff>
    </xdr:from>
    <xdr:to>
      <xdr:col>19</xdr:col>
      <xdr:colOff>184150</xdr:colOff>
      <xdr:row>86</xdr:row>
      <xdr:rowOff>162337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80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147114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891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99681</xdr:rowOff>
    </xdr:from>
    <xdr:to>
      <xdr:col>15</xdr:col>
      <xdr:colOff>133350</xdr:colOff>
      <xdr:row>83</xdr:row>
      <xdr:rowOff>29831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5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14608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244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129598</xdr:rowOff>
    </xdr:from>
    <xdr:to>
      <xdr:col>11</xdr:col>
      <xdr:colOff>82550</xdr:colOff>
      <xdr:row>82</xdr:row>
      <xdr:rowOff>59748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1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44525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1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170236</xdr:rowOff>
    </xdr:from>
    <xdr:to>
      <xdr:col>7</xdr:col>
      <xdr:colOff>31750</xdr:colOff>
      <xdr:row>82</xdr:row>
      <xdr:rowOff>100386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5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85163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1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３年度以降、職員の退職及び新規採用を行ったため、職員の年齢構成が変動し、ラスパイレス指数は下落していたが、平成２８年に６級制に移行したため、階級の変動によりラスパイレス指数が５％上昇した。</a:t>
          </a:r>
        </a:p>
        <a:p>
          <a:r>
            <a:rPr kumimoji="1" lang="ja-JP" altLang="en-US" sz="1300">
              <a:latin typeface="ＭＳ Ｐゴシック" panose="020B0600070205080204" pitchFamily="50" charset="-128"/>
              <a:ea typeface="ＭＳ Ｐゴシック" panose="020B0600070205080204" pitchFamily="50" charset="-128"/>
            </a:rPr>
            <a:t>　今後は、平成２７年度において策定した北山村定員管理計画に沿った職員採用を行い、再任用職員の活用を図り、人件費の削減に努める。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41275</xdr:rowOff>
    </xdr:from>
    <xdr:to>
      <xdr:col>81</xdr:col>
      <xdr:colOff>44450</xdr:colOff>
      <xdr:row>86</xdr:row>
      <xdr:rowOff>107632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785975"/>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49229</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62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41275</xdr:rowOff>
    </xdr:from>
    <xdr:to>
      <xdr:col>77</xdr:col>
      <xdr:colOff>44450</xdr:colOff>
      <xdr:row>86</xdr:row>
      <xdr:rowOff>137795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78597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137795</xdr:rowOff>
    </xdr:from>
    <xdr:to>
      <xdr:col>72</xdr:col>
      <xdr:colOff>203200</xdr:colOff>
      <xdr:row>87</xdr:row>
      <xdr:rowOff>56832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882495"/>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3191</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98107</xdr:rowOff>
    </xdr:from>
    <xdr:to>
      <xdr:col>68</xdr:col>
      <xdr:colOff>152400</xdr:colOff>
      <xdr:row>87</xdr:row>
      <xdr:rowOff>56832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671357"/>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21290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107015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56832</xdr:rowOff>
    </xdr:from>
    <xdr:to>
      <xdr:col>81</xdr:col>
      <xdr:colOff>95250</xdr:colOff>
      <xdr:row>86</xdr:row>
      <xdr:rowOff>158432</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28909</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77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161925</xdr:rowOff>
    </xdr:from>
    <xdr:to>
      <xdr:col>77</xdr:col>
      <xdr:colOff>95250</xdr:colOff>
      <xdr:row>86</xdr:row>
      <xdr:rowOff>92075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102252</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50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86995</xdr:rowOff>
    </xdr:from>
    <xdr:to>
      <xdr:col>73</xdr:col>
      <xdr:colOff>44450</xdr:colOff>
      <xdr:row>87</xdr:row>
      <xdr:rowOff>17145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1922</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xdr:rowOff>
    </xdr:from>
    <xdr:to>
      <xdr:col>68</xdr:col>
      <xdr:colOff>203200</xdr:colOff>
      <xdr:row>87</xdr:row>
      <xdr:rowOff>107632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92409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47307</xdr:rowOff>
    </xdr:from>
    <xdr:to>
      <xdr:col>64</xdr:col>
      <xdr:colOff>152400</xdr:colOff>
      <xdr:row>85</xdr:row>
      <xdr:rowOff>148907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6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159084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38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平成３０年度における人口千人当たり職員数は４１．２８人と、類似団体平均を大きく上回っており、その要因として、当村の人口がわずか４５０人程と少ないことが大きく影響していると考えられる。</a:t>
          </a:r>
        </a:p>
        <a:p>
          <a:r>
            <a:rPr kumimoji="1" lang="ja-JP" altLang="en-US" sz="1200">
              <a:latin typeface="ＭＳ Ｐゴシック" panose="020B0600070205080204" pitchFamily="50" charset="-128"/>
              <a:ea typeface="ＭＳ Ｐゴシック" panose="020B0600070205080204" pitchFamily="50" charset="-128"/>
            </a:rPr>
            <a:t>　平成２７年度において北山村定員管理計画を策定したので、今後は計画に沿った職員採用を行うとともに、再任用職員、臨時職員を活用するなど、より一層職員数の適正化に努める。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120541</xdr:rowOff>
    </xdr:from>
    <xdr:to>
      <xdr:col>81</xdr:col>
      <xdr:colOff>44450</xdr:colOff>
      <xdr:row>60</xdr:row>
      <xdr:rowOff>132491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407541"/>
          <a:ext cx="838200" cy="1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71342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015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132491</xdr:rowOff>
    </xdr:from>
    <xdr:to>
      <xdr:col>77</xdr:col>
      <xdr:colOff>44450</xdr:colOff>
      <xdr:row>60</xdr:row>
      <xdr:rowOff>153519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5290800" y="10419491"/>
          <a:ext cx="889000" cy="2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199</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120771</xdr:rowOff>
    </xdr:from>
    <xdr:to>
      <xdr:col>72</xdr:col>
      <xdr:colOff>203200</xdr:colOff>
      <xdr:row>60</xdr:row>
      <xdr:rowOff>153519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407771"/>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162686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69983</xdr:rowOff>
    </xdr:from>
    <xdr:to>
      <xdr:col>68</xdr:col>
      <xdr:colOff>152400</xdr:colOff>
      <xdr:row>60</xdr:row>
      <xdr:rowOff>120771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356983"/>
          <a:ext cx="889000" cy="5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136488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132236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69741</xdr:rowOff>
    </xdr:from>
    <xdr:to>
      <xdr:col>81</xdr:col>
      <xdr:colOff>95250</xdr:colOff>
      <xdr:row>60</xdr:row>
      <xdr:rowOff>171341</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35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41818</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328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81691</xdr:rowOff>
    </xdr:from>
    <xdr:to>
      <xdr:col>77</xdr:col>
      <xdr:colOff>95250</xdr:colOff>
      <xdr:row>61</xdr:row>
      <xdr:rowOff>11841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36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168068</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455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102719</xdr:rowOff>
    </xdr:from>
    <xdr:to>
      <xdr:col>73</xdr:col>
      <xdr:colOff>44450</xdr:colOff>
      <xdr:row>61</xdr:row>
      <xdr:rowOff>32869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38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17646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47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69971</xdr:rowOff>
    </xdr:from>
    <xdr:to>
      <xdr:col>68</xdr:col>
      <xdr:colOff>203200</xdr:colOff>
      <xdr:row>61</xdr:row>
      <xdr:rowOff>121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3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156348</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19183</xdr:rowOff>
    </xdr:from>
    <xdr:to>
      <xdr:col>64</xdr:col>
      <xdr:colOff>152400</xdr:colOff>
      <xdr:row>60</xdr:row>
      <xdr:rowOff>120783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3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105560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39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当村の実質公債費比率は年々減少傾向にあり、平成３０年度においては２．８％となっており、類似団体平均である７．４％を大きく下回っている。その要因としては、村営の施設整備等の大型工事が完了し、公共工事等の縮小に伴い過疎債等の地方債発行額の減少が大きく影響していると考えられる。</a:t>
          </a:r>
        </a:p>
        <a:p>
          <a:r>
            <a:rPr kumimoji="1" lang="ja-JP" altLang="en-US" sz="1200">
              <a:latin typeface="ＭＳ Ｐゴシック" panose="020B0600070205080204" pitchFamily="50" charset="-128"/>
              <a:ea typeface="ＭＳ Ｐゴシック" panose="020B0600070205080204" pitchFamily="50" charset="-128"/>
            </a:rPr>
            <a:t>　現在実施中の林道開設事業やじゃばら加工場の建設事業など地方債発行額が増えることが今後見込まれているため、交付税算入率の高い過疎債活用などにより実質公債費比率の上昇を抑制する必要がある。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40</xdr:row>
      <xdr:rowOff>20828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684022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40</xdr:row>
      <xdr:rowOff>25654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684022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25654</xdr:rowOff>
    </xdr:from>
    <xdr:to>
      <xdr:col>72</xdr:col>
      <xdr:colOff>203200</xdr:colOff>
      <xdr:row>40</xdr:row>
      <xdr:rowOff>69088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688365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69088</xdr:rowOff>
    </xdr:from>
    <xdr:to>
      <xdr:col>68</xdr:col>
      <xdr:colOff>152400</xdr:colOff>
      <xdr:row>40</xdr:row>
      <xdr:rowOff>93218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692708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58691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121429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158005</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146304</xdr:rowOff>
    </xdr:from>
    <xdr:to>
      <xdr:col>73</xdr:col>
      <xdr:colOff>44450</xdr:colOff>
      <xdr:row>40</xdr:row>
      <xdr:rowOff>76454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83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86631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60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18288</xdr:rowOff>
    </xdr:from>
    <xdr:to>
      <xdr:col>68</xdr:col>
      <xdr:colOff>203200</xdr:colOff>
      <xdr:row>40</xdr:row>
      <xdr:rowOff>119888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42418</xdr:rowOff>
    </xdr:from>
    <xdr:to>
      <xdr:col>64</xdr:col>
      <xdr:colOff>152400</xdr:colOff>
      <xdr:row>40</xdr:row>
      <xdr:rowOff>144018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154195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財政調整基金等の理由により将来負担額を充当可能財源等が</a:t>
          </a:r>
        </a:p>
        <a:p>
          <a:r>
            <a:rPr kumimoji="1" lang="ja-JP" altLang="en-US" sz="1300">
              <a:latin typeface="ＭＳ Ｐゴシック" panose="020B0600070205080204" pitchFamily="50" charset="-128"/>
              <a:ea typeface="ＭＳ Ｐゴシック" panose="020B0600070205080204" pitchFamily="50" charset="-128"/>
            </a:rPr>
            <a:t>大きく上回っているため、数値としては表れていない。</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和歌山県北山村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
436
48.20
2,733,642
2,603,316
47,616
501,099
1,433,728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人件費に係る経常収支比率は、３４．３ポイントと前年度と比較し３．６ポイント上昇し、類似団体平均と比較しても８ポイント上回っている状況である。</a:t>
          </a:r>
        </a:p>
        <a:p>
          <a:r>
            <a:rPr kumimoji="1" lang="ja-JP" altLang="en-US" sz="1100">
              <a:latin typeface="ＭＳ Ｐゴシック" panose="020B0600070205080204" pitchFamily="50" charset="-128"/>
              <a:ea typeface="ＭＳ Ｐゴシック" panose="020B0600070205080204" pitchFamily="50" charset="-128"/>
            </a:rPr>
            <a:t>　以前から採用者を最小限に留めることや再任用制度を活用し人件費の抑制に取り組んでいることが、改善された要因となっていたが、一時的に、ふるさと納税における業務の増大による影響で人件費が大幅に増加したが、令和２年度以降は民営化や委託による影響で削減される見込み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66040</xdr:rowOff>
    </xdr:from>
    <xdr:to>
      <xdr:col>24</xdr:col>
      <xdr:colOff>25400</xdr:colOff>
      <xdr:row>36</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6679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67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16510</xdr:rowOff>
    </xdr:from>
    <xdr:to>
      <xdr:col>19</xdr:col>
      <xdr:colOff>187325</xdr:colOff>
      <xdr:row>35</xdr:row>
      <xdr:rowOff>66040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84581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59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xdr:rowOff>
    </xdr:from>
    <xdr:to>
      <xdr:col>15</xdr:col>
      <xdr:colOff>98425</xdr:colOff>
      <xdr:row>34</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458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43180</xdr:rowOff>
    </xdr:from>
    <xdr:to>
      <xdr:col>11</xdr:col>
      <xdr:colOff>9525</xdr:colOff>
      <xdr:row>34</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72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116857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1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15240</xdr:rowOff>
    </xdr:from>
    <xdr:to>
      <xdr:col>20</xdr:col>
      <xdr:colOff>38100</xdr:colOff>
      <xdr:row>35</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101617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102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137160</xdr:rowOff>
    </xdr:from>
    <xdr:to>
      <xdr:col>15</xdr:col>
      <xdr:colOff>149225</xdr:colOff>
      <xdr:row>34</xdr:row>
      <xdr:rowOff>67310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9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77487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6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38100</xdr:rowOff>
    </xdr:from>
    <xdr:to>
      <xdr:col>11</xdr:col>
      <xdr:colOff>60325</xdr:colOff>
      <xdr:row>34</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124477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163830</xdr:rowOff>
    </xdr:from>
    <xdr:to>
      <xdr:col>6</xdr:col>
      <xdr:colOff>171450</xdr:colOff>
      <xdr:row>34</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78757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平成３０年度における物件費は３２．３ポイントと前年度に比べると５．５ポイント高い値となっており、類似団体の平均より１６．９ポイント高い数字となっており、類似団体の中でも最下位である。</a:t>
          </a:r>
        </a:p>
        <a:p>
          <a:r>
            <a:rPr kumimoji="1" lang="ja-JP" altLang="en-US" sz="900">
              <a:latin typeface="ＭＳ Ｐゴシック" panose="020B0600070205080204" pitchFamily="50" charset="-128"/>
              <a:ea typeface="ＭＳ Ｐゴシック" panose="020B0600070205080204" pitchFamily="50" charset="-128"/>
            </a:rPr>
            <a:t>　この原因は、当村の人口が４５０人と極端に少ないことによるものであるが、消防救急業務の委託料や高齢者生活福祉センターの運営委託料などが物件費の割合が高くなる原因となっている。特に今年度は、前年度に引き続き、ふるさと納税の寄付額がさらに増加したことによりその返礼品の購入費が増加したことによるものである。</a:t>
          </a:r>
        </a:p>
        <a:p>
          <a:r>
            <a:rPr kumimoji="1" lang="ja-JP" altLang="en-US" sz="900">
              <a:latin typeface="ＭＳ Ｐゴシック" panose="020B0600070205080204" pitchFamily="50" charset="-128"/>
              <a:ea typeface="ＭＳ Ｐゴシック" panose="020B0600070205080204" pitchFamily="50" charset="-128"/>
            </a:rPr>
            <a:t>　今後、消耗品などの需用費は職員のコスト管理意識の向上に努めることで削減に努め、委託費は委託先の見直しなどでコスト抑制に努める。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94996</xdr:rowOff>
    </xdr:from>
    <xdr:to>
      <xdr:col>82</xdr:col>
      <xdr:colOff>107950</xdr:colOff>
      <xdr:row>22</xdr:row>
      <xdr:rowOff>3556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523996"/>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53865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97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8128</xdr:rowOff>
    </xdr:from>
    <xdr:to>
      <xdr:col>78</xdr:col>
      <xdr:colOff>69850</xdr:colOff>
      <xdr:row>20</xdr:row>
      <xdr:rowOff>94996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4371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135399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0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xdr:rowOff>
    </xdr:from>
    <xdr:to>
      <xdr:col>73</xdr:col>
      <xdr:colOff>180975</xdr:colOff>
      <xdr:row>20</xdr:row>
      <xdr:rowOff>8128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098800"/>
          <a:ext cx="8890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18</xdr:row>
      <xdr:rowOff>49276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0988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124206</xdr:rowOff>
    </xdr:from>
    <xdr:to>
      <xdr:col>82</xdr:col>
      <xdr:colOff>158750</xdr:colOff>
      <xdr:row>22</xdr:row>
      <xdr:rowOff>54356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7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32783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44196</xdr:rowOff>
    </xdr:from>
    <xdr:to>
      <xdr:col>78</xdr:col>
      <xdr:colOff>120650</xdr:colOff>
      <xdr:row>20</xdr:row>
      <xdr:rowOff>145796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47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130573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55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128778</xdr:rowOff>
    </xdr:from>
    <xdr:to>
      <xdr:col>74</xdr:col>
      <xdr:colOff>31750</xdr:colOff>
      <xdr:row>20</xdr:row>
      <xdr:rowOff>58928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38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43705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4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169926</xdr:rowOff>
    </xdr:from>
    <xdr:to>
      <xdr:col>65</xdr:col>
      <xdr:colOff>53975</xdr:colOff>
      <xdr:row>18</xdr:row>
      <xdr:rowOff>100076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84853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は２．３ポイントと類似団体の平均を０．８ポイント下回っているが、今後は、少子高齢化の進捗による影響で、ますます扶助費の増加が見込まれているため、検診率向上対策や、健康づくり対策等の医療費抑制に向けた取り組みを進め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54</xdr:row>
      <xdr:rowOff>143328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3036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45357</xdr:rowOff>
    </xdr:from>
    <xdr:to>
      <xdr:col>19</xdr:col>
      <xdr:colOff>187325</xdr:colOff>
      <xdr:row>54</xdr:row>
      <xdr:rowOff>61685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303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54</xdr:row>
      <xdr:rowOff>61685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254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167822</xdr:rowOff>
    </xdr:from>
    <xdr:to>
      <xdr:col>11</xdr:col>
      <xdr:colOff>9525</xdr:colOff>
      <xdr:row>53</xdr:row>
      <xdr:rowOff>167822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109055</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166007</xdr:rowOff>
    </xdr:from>
    <xdr:to>
      <xdr:col>20</xdr:col>
      <xdr:colOff>38100</xdr:colOff>
      <xdr:row>54</xdr:row>
      <xdr:rowOff>96157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106334</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その他に係る経常収支比率が類似団体平均を下回っているのは、繰出金の減少が主な要因であり、観光事業や特産物販売事業など、公営企業会計への繰出金が減少していることによる。　介護保険事業特別会計や後期高齢者医療事業特別会計への繰出金の占める割合が大きく、また、介護保険特別会計への繰出金は年々増加しており、今後も増加が懸念される。</a:t>
          </a:r>
        </a:p>
        <a:p>
          <a:r>
            <a:rPr kumimoji="1" lang="ja-JP" altLang="en-US" sz="1000">
              <a:latin typeface="ＭＳ Ｐゴシック" panose="020B0600070205080204" pitchFamily="50" charset="-128"/>
              <a:ea typeface="ＭＳ Ｐゴシック" panose="020B0600070205080204" pitchFamily="50" charset="-128"/>
            </a:rPr>
            <a:t>　簡易水道会計においては再編推進事業が進められており、今後は起債の償還に対する費用の増加が見込まれているので、水道料金の見直しを行うとともに、できる限り行政の効率化に努め、財政の健全化を図る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109855</xdr:rowOff>
    </xdr:from>
    <xdr:to>
      <xdr:col>82</xdr:col>
      <xdr:colOff>107950</xdr:colOff>
      <xdr:row>54</xdr:row>
      <xdr:rowOff>167005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36815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42562</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81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167005</xdr:rowOff>
    </xdr:from>
    <xdr:to>
      <xdr:col>78</xdr:col>
      <xdr:colOff>69850</xdr:colOff>
      <xdr:row>55</xdr:row>
      <xdr:rowOff>46990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4253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55</xdr:row>
      <xdr:rowOff>52705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4767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18415</xdr:rowOff>
    </xdr:from>
    <xdr:to>
      <xdr:col>69</xdr:col>
      <xdr:colOff>92075</xdr:colOff>
      <xdr:row>55</xdr:row>
      <xdr:rowOff>52705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4481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134002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8272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59055</xdr:rowOff>
    </xdr:from>
    <xdr:to>
      <xdr:col>82</xdr:col>
      <xdr:colOff>158750</xdr:colOff>
      <xdr:row>54</xdr:row>
      <xdr:rowOff>160655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31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139082</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2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116205</xdr:rowOff>
    </xdr:from>
    <xdr:to>
      <xdr:col>78</xdr:col>
      <xdr:colOff>120650</xdr:colOff>
      <xdr:row>55</xdr:row>
      <xdr:rowOff>46355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37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56532</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143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167640</xdr:rowOff>
    </xdr:from>
    <xdr:to>
      <xdr:col>74</xdr:col>
      <xdr:colOff>31750</xdr:colOff>
      <xdr:row>55</xdr:row>
      <xdr:rowOff>97790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107967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xdr:rowOff>
    </xdr:from>
    <xdr:to>
      <xdr:col>69</xdr:col>
      <xdr:colOff>142875</xdr:colOff>
      <xdr:row>55</xdr:row>
      <xdr:rowOff>103505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43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113682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20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139065</xdr:rowOff>
    </xdr:from>
    <xdr:to>
      <xdr:col>65</xdr:col>
      <xdr:colOff>53975</xdr:colOff>
      <xdr:row>55</xdr:row>
      <xdr:rowOff>69215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39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79392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166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平成３０年度における補助費の水準は６ポイントと類似団体の平均である１３．４ポイントを大きく下回っている。</a:t>
          </a:r>
        </a:p>
        <a:p>
          <a:r>
            <a:rPr kumimoji="1" lang="ja-JP" altLang="en-US" sz="1200">
              <a:latin typeface="ＭＳ Ｐゴシック" panose="020B0600070205080204" pitchFamily="50" charset="-128"/>
              <a:ea typeface="ＭＳ Ｐゴシック" panose="020B0600070205080204" pitchFamily="50" charset="-128"/>
            </a:rPr>
            <a:t>　地域振興のためには各種公益団体への補助金は不可欠であるが、交付について明確な基準を設けるなど、今後も不適当な補助金の交付は行わない方針とし、毎年、当初予算編成時にそれぞれの補助金が有効に利用されているか、など見直しを図る必要があ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50800</xdr:rowOff>
    </xdr:from>
    <xdr:to>
      <xdr:col>82</xdr:col>
      <xdr:colOff>107950</xdr:colOff>
      <xdr:row>34</xdr:row>
      <xdr:rowOff>50800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588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31750</xdr:rowOff>
    </xdr:from>
    <xdr:to>
      <xdr:col>78</xdr:col>
      <xdr:colOff>69850</xdr:colOff>
      <xdr:row>34</xdr:row>
      <xdr:rowOff>50800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586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31750</xdr:rowOff>
    </xdr:from>
    <xdr:to>
      <xdr:col>73</xdr:col>
      <xdr:colOff>180975</xdr:colOff>
      <xdr:row>34</xdr:row>
      <xdr:rowOff>54610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58610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168910</xdr:rowOff>
    </xdr:from>
    <xdr:to>
      <xdr:col>69</xdr:col>
      <xdr:colOff>92075</xdr:colOff>
      <xdr:row>34</xdr:row>
      <xdr:rowOff>54610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58267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162577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0</xdr:rowOff>
    </xdr:from>
    <xdr:to>
      <xdr:col>82</xdr:col>
      <xdr:colOff>158750</xdr:colOff>
      <xdr:row>34</xdr:row>
      <xdr:rowOff>101600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80027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0</xdr:rowOff>
    </xdr:from>
    <xdr:to>
      <xdr:col>78</xdr:col>
      <xdr:colOff>120650</xdr:colOff>
      <xdr:row>34</xdr:row>
      <xdr:rowOff>101600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111777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152400</xdr:rowOff>
    </xdr:from>
    <xdr:to>
      <xdr:col>74</xdr:col>
      <xdr:colOff>31750</xdr:colOff>
      <xdr:row>34</xdr:row>
      <xdr:rowOff>82550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92727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57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3810</xdr:rowOff>
    </xdr:from>
    <xdr:to>
      <xdr:col>69</xdr:col>
      <xdr:colOff>142875</xdr:colOff>
      <xdr:row>34</xdr:row>
      <xdr:rowOff>105410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58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115587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6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118110</xdr:rowOff>
    </xdr:from>
    <xdr:to>
      <xdr:col>65</xdr:col>
      <xdr:colOff>53975</xdr:colOff>
      <xdr:row>34</xdr:row>
      <xdr:rowOff>48260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58437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公債費比率については２０．７％と類似団体平均より１．３％上回っている。</a:t>
          </a:r>
        </a:p>
        <a:p>
          <a:r>
            <a:rPr kumimoji="1" lang="ja-JP" altLang="en-US" sz="1100">
              <a:latin typeface="ＭＳ Ｐゴシック" panose="020B0600070205080204" pitchFamily="50" charset="-128"/>
              <a:ea typeface="ＭＳ Ｐゴシック" panose="020B0600070205080204" pitchFamily="50" charset="-128"/>
            </a:rPr>
            <a:t>　近年大型の整備事業が減少していたこともあり、平成２３年度以降、公債費比率は着実に減少傾向にあった。</a:t>
          </a:r>
        </a:p>
        <a:p>
          <a:r>
            <a:rPr kumimoji="1" lang="ja-JP" altLang="en-US" sz="1100">
              <a:latin typeface="ＭＳ Ｐゴシック" panose="020B0600070205080204" pitchFamily="50" charset="-128"/>
              <a:ea typeface="ＭＳ Ｐゴシック" panose="020B0600070205080204" pitchFamily="50" charset="-128"/>
            </a:rPr>
            <a:t>　現在実施中の林道開設事業やじゃばら加工場の建設事業など地方債発行額の増加が見込まれているため、交付税算入率の高い過疎債活用などにより実質公債費比率の上昇を抑制する必要がある。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96520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24863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12716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5080</xdr:rowOff>
    </xdr:from>
    <xdr:to>
      <xdr:col>19</xdr:col>
      <xdr:colOff>187325</xdr:colOff>
      <xdr:row>77</xdr:row>
      <xdr:rowOff>46989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2067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5080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195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165100</xdr:rowOff>
    </xdr:from>
    <xdr:to>
      <xdr:col>11</xdr:col>
      <xdr:colOff>9525</xdr:colOff>
      <xdr:row>77</xdr:row>
      <xdr:rowOff>69850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19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138447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45720</xdr:rowOff>
    </xdr:from>
    <xdr:to>
      <xdr:col>24</xdr:col>
      <xdr:colOff>76200</xdr:colOff>
      <xdr:row>77</xdr:row>
      <xdr:rowOff>147320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17797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125730</xdr:rowOff>
    </xdr:from>
    <xdr:to>
      <xdr:col>15</xdr:col>
      <xdr:colOff>149225</xdr:colOff>
      <xdr:row>77</xdr:row>
      <xdr:rowOff>55880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公債費以外に係る経常収支比率は昨年と比較して８．５ポイント増加しており、類似団体ポイントを上回ってしまっている。</a:t>
          </a:r>
        </a:p>
        <a:p>
          <a:r>
            <a:rPr kumimoji="1" lang="ja-JP" altLang="en-US" sz="1200">
              <a:latin typeface="ＭＳ Ｐゴシック" panose="020B0600070205080204" pitchFamily="50" charset="-128"/>
              <a:ea typeface="ＭＳ Ｐゴシック" panose="020B0600070205080204" pitchFamily="50" charset="-128"/>
            </a:rPr>
            <a:t>　今後、事業計画において費用対効果を検証し、緊急性のない事業等はできるだけ抑制するとともに、実施の際には補助金等を活用し、後年に大きな負担を残さないよう努力する。</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171087</xdr:rowOff>
    </xdr:from>
    <xdr:to>
      <xdr:col>82</xdr:col>
      <xdr:colOff>107950</xdr:colOff>
      <xdr:row>79</xdr:row>
      <xdr:rowOff>105773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372737"/>
          <a:ext cx="8382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159675</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8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107406</xdr:rowOff>
    </xdr:from>
    <xdr:to>
      <xdr:col>78</xdr:col>
      <xdr:colOff>69850</xdr:colOff>
      <xdr:row>77</xdr:row>
      <xdr:rowOff>171087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137606"/>
          <a:ext cx="8890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45011</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41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109038</xdr:rowOff>
    </xdr:from>
    <xdr:to>
      <xdr:col>73</xdr:col>
      <xdr:colOff>180975</xdr:colOff>
      <xdr:row>76</xdr:row>
      <xdr:rowOff>107406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2967788"/>
          <a:ext cx="8890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164209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27396</xdr:rowOff>
    </xdr:from>
    <xdr:to>
      <xdr:col>69</xdr:col>
      <xdr:colOff>92075</xdr:colOff>
      <xdr:row>75</xdr:row>
      <xdr:rowOff>109038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2886146"/>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147882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54973</xdr:rowOff>
    </xdr:from>
    <xdr:to>
      <xdr:col>82</xdr:col>
      <xdr:colOff>158750</xdr:colOff>
      <xdr:row>79</xdr:row>
      <xdr:rowOff>156573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5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27050</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57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120287</xdr:rowOff>
    </xdr:from>
    <xdr:to>
      <xdr:col>78</xdr:col>
      <xdr:colOff>120650</xdr:colOff>
      <xdr:row>78</xdr:row>
      <xdr:rowOff>50437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32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60614</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09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56606</xdr:rowOff>
    </xdr:from>
    <xdr:to>
      <xdr:col>74</xdr:col>
      <xdr:colOff>31750</xdr:colOff>
      <xdr:row>76</xdr:row>
      <xdr:rowOff>158206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0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168383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85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58238</xdr:rowOff>
    </xdr:from>
    <xdr:to>
      <xdr:col>69</xdr:col>
      <xdr:colOff>142875</xdr:colOff>
      <xdr:row>75</xdr:row>
      <xdr:rowOff>159838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291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170015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68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148046</xdr:rowOff>
    </xdr:from>
    <xdr:to>
      <xdr:col>65</xdr:col>
      <xdr:colOff>53975</xdr:colOff>
      <xdr:row>75</xdr:row>
      <xdr:rowOff>78196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88373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60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和歌山県北山村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9961</xdr:rowOff>
    </xdr:from>
    <xdr:to>
      <xdr:col>29</xdr:col>
      <xdr:colOff>127000</xdr:colOff>
      <xdr:row>16</xdr:row>
      <xdr:rowOff>29632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800786"/>
          <a:ext cx="647700" cy="19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132961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5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29632</xdr:rowOff>
    </xdr:from>
    <xdr:to>
      <xdr:col>26</xdr:col>
      <xdr:colOff>50800</xdr:colOff>
      <xdr:row>16</xdr:row>
      <xdr:rowOff>169885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820457"/>
          <a:ext cx="698500" cy="140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74211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101974</xdr:rowOff>
    </xdr:from>
    <xdr:to>
      <xdr:col>22</xdr:col>
      <xdr:colOff>114300</xdr:colOff>
      <xdr:row>16</xdr:row>
      <xdr:rowOff>169885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2892799"/>
          <a:ext cx="698500" cy="67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82251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23754</xdr:rowOff>
    </xdr:from>
    <xdr:to>
      <xdr:col>18</xdr:col>
      <xdr:colOff>177800</xdr:colOff>
      <xdr:row>16</xdr:row>
      <xdr:rowOff>101974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2814579"/>
          <a:ext cx="698500" cy="78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117196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116540</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130611</xdr:rowOff>
    </xdr:from>
    <xdr:to>
      <xdr:col>29</xdr:col>
      <xdr:colOff>177800</xdr:colOff>
      <xdr:row>16</xdr:row>
      <xdr:rowOff>60761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749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147138</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59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150282</xdr:rowOff>
    </xdr:from>
    <xdr:to>
      <xdr:col>26</xdr:col>
      <xdr:colOff>101600</xdr:colOff>
      <xdr:row>16</xdr:row>
      <xdr:rowOff>80432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769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90609</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538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119085</xdr:rowOff>
    </xdr:from>
    <xdr:to>
      <xdr:col>22</xdr:col>
      <xdr:colOff>165100</xdr:colOff>
      <xdr:row>17</xdr:row>
      <xdr:rowOff>49235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909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59412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678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51174</xdr:rowOff>
    </xdr:from>
    <xdr:to>
      <xdr:col>19</xdr:col>
      <xdr:colOff>38100</xdr:colOff>
      <xdr:row>16</xdr:row>
      <xdr:rowOff>152774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841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162951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61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144404</xdr:rowOff>
    </xdr:from>
    <xdr:to>
      <xdr:col>15</xdr:col>
      <xdr:colOff>101600</xdr:colOff>
      <xdr:row>16</xdr:row>
      <xdr:rowOff>74554</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763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84731</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532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23399</xdr:rowOff>
    </xdr:from>
    <xdr:to>
      <xdr:col>29</xdr:col>
      <xdr:colOff>127000</xdr:colOff>
      <xdr:row>37</xdr:row>
      <xdr:rowOff>70823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976649"/>
          <a:ext cx="647700" cy="218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8176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61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16370</xdr:rowOff>
    </xdr:from>
    <xdr:to>
      <xdr:col>26</xdr:col>
      <xdr:colOff>50800</xdr:colOff>
      <xdr:row>37</xdr:row>
      <xdr:rowOff>70823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141070"/>
          <a:ext cx="698500" cy="54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92095</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02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114702</xdr:rowOff>
    </xdr:from>
    <xdr:to>
      <xdr:col>22</xdr:col>
      <xdr:colOff>114300</xdr:colOff>
      <xdr:row>37</xdr:row>
      <xdr:rowOff>16370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067952"/>
          <a:ext cx="698500" cy="73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118483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2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45808</xdr:rowOff>
    </xdr:from>
    <xdr:to>
      <xdr:col>18</xdr:col>
      <xdr:colOff>177800</xdr:colOff>
      <xdr:row>36</xdr:row>
      <xdr:rowOff>114702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999058"/>
          <a:ext cx="698500" cy="68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169637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77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108340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6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315499</xdr:rowOff>
    </xdr:from>
    <xdr:to>
      <xdr:col>29</xdr:col>
      <xdr:colOff>177800</xdr:colOff>
      <xdr:row>36</xdr:row>
      <xdr:rowOff>74199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925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160576</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770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20023</xdr:rowOff>
    </xdr:from>
    <xdr:to>
      <xdr:col>26</xdr:col>
      <xdr:colOff>101600</xdr:colOff>
      <xdr:row>37</xdr:row>
      <xdr:rowOff>121623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44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106400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231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137020</xdr:rowOff>
    </xdr:from>
    <xdr:to>
      <xdr:col>22</xdr:col>
      <xdr:colOff>165100</xdr:colOff>
      <xdr:row>37</xdr:row>
      <xdr:rowOff>67170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90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51947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7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63902</xdr:rowOff>
    </xdr:from>
    <xdr:to>
      <xdr:col>19</xdr:col>
      <xdr:colOff>38100</xdr:colOff>
      <xdr:row>36</xdr:row>
      <xdr:rowOff>165502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17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150279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0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337908</xdr:rowOff>
    </xdr:from>
    <xdr:to>
      <xdr:col>15</xdr:col>
      <xdr:colOff>101600</xdr:colOff>
      <xdr:row>36</xdr:row>
      <xdr:rowOff>96608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948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106785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717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
436
48.20
2,733,642
2,603,316
47,616
501,099
1,433,728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151220</xdr:rowOff>
    </xdr:from>
    <xdr:to>
      <xdr:col>24</xdr:col>
      <xdr:colOff>63500</xdr:colOff>
      <xdr:row>36</xdr:row>
      <xdr:rowOff>12522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151970"/>
          <a:ext cx="838200" cy="3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43738</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87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12522</xdr:rowOff>
    </xdr:from>
    <xdr:to>
      <xdr:col>19</xdr:col>
      <xdr:colOff>177800</xdr:colOff>
      <xdr:row>36</xdr:row>
      <xdr:rowOff>68014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184722"/>
          <a:ext cx="889000" cy="5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153810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9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25767</xdr:rowOff>
    </xdr:from>
    <xdr:to>
      <xdr:col>15</xdr:col>
      <xdr:colOff>50800</xdr:colOff>
      <xdr:row>36</xdr:row>
      <xdr:rowOff>68014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197967"/>
          <a:ext cx="889000" cy="4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156446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14526</xdr:rowOff>
    </xdr:from>
    <xdr:to>
      <xdr:col>10</xdr:col>
      <xdr:colOff>114300</xdr:colOff>
      <xdr:row>36</xdr:row>
      <xdr:rowOff>25767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186726"/>
          <a:ext cx="889000" cy="1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4615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5528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100420</xdr:rowOff>
    </xdr:from>
    <xdr:to>
      <xdr:col>24</xdr:col>
      <xdr:colOff>114300</xdr:colOff>
      <xdr:row>36</xdr:row>
      <xdr:rowOff>30570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0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123297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95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133172</xdr:rowOff>
    </xdr:from>
    <xdr:to>
      <xdr:col>20</xdr:col>
      <xdr:colOff>38100</xdr:colOff>
      <xdr:row>36</xdr:row>
      <xdr:rowOff>63322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3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79849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09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17214</xdr:rowOff>
    </xdr:from>
    <xdr:to>
      <xdr:col>15</xdr:col>
      <xdr:colOff>101600</xdr:colOff>
      <xdr:row>36</xdr:row>
      <xdr:rowOff>118814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135341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6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146417</xdr:rowOff>
    </xdr:from>
    <xdr:to>
      <xdr:col>10</xdr:col>
      <xdr:colOff>165100</xdr:colOff>
      <xdr:row>36</xdr:row>
      <xdr:rowOff>76567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14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93094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92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135176</xdr:rowOff>
    </xdr:from>
    <xdr:to>
      <xdr:col>6</xdr:col>
      <xdr:colOff>38100</xdr:colOff>
      <xdr:row>36</xdr:row>
      <xdr:rowOff>65326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13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81853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91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47189</xdr:rowOff>
    </xdr:from>
    <xdr:to>
      <xdr:col>24</xdr:col>
      <xdr:colOff>63500</xdr:colOff>
      <xdr:row>53</xdr:row>
      <xdr:rowOff>14405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8962589"/>
          <a:ext cx="838200" cy="13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38371</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98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14405</xdr:rowOff>
    </xdr:from>
    <xdr:to>
      <xdr:col>19</xdr:col>
      <xdr:colOff>177800</xdr:colOff>
      <xdr:row>57</xdr:row>
      <xdr:rowOff>19625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101255"/>
          <a:ext cx="889000" cy="69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151351</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1009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19625</xdr:rowOff>
    </xdr:from>
    <xdr:to>
      <xdr:col>15</xdr:col>
      <xdr:colOff>50800</xdr:colOff>
      <xdr:row>58</xdr:row>
      <xdr:rowOff>25916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92275"/>
          <a:ext cx="889000" cy="17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153872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100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141719</xdr:rowOff>
    </xdr:from>
    <xdr:to>
      <xdr:col>10</xdr:col>
      <xdr:colOff>114300</xdr:colOff>
      <xdr:row>58</xdr:row>
      <xdr:rowOff>25916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914369"/>
          <a:ext cx="889000" cy="5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146044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1009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11008</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1012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167839</xdr:rowOff>
    </xdr:from>
    <xdr:to>
      <xdr:col>24</xdr:col>
      <xdr:colOff>114300</xdr:colOff>
      <xdr:row>52</xdr:row>
      <xdr:rowOff>97989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891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19266</xdr:rowOff>
    </xdr:from>
    <xdr:ext cx="690189"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763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135055</xdr:rowOff>
    </xdr:from>
    <xdr:to>
      <xdr:col>20</xdr:col>
      <xdr:colOff>38100</xdr:colOff>
      <xdr:row>53</xdr:row>
      <xdr:rowOff>65205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05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51</xdr:row>
      <xdr:rowOff>81732</xdr:rowOff>
    </xdr:from>
    <xdr:ext cx="690189"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52205" y="8825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140275</xdr:rowOff>
    </xdr:from>
    <xdr:to>
      <xdr:col>15</xdr:col>
      <xdr:colOff>101600</xdr:colOff>
      <xdr:row>57</xdr:row>
      <xdr:rowOff>70425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86952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51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146566</xdr:rowOff>
    </xdr:from>
    <xdr:to>
      <xdr:col>10</xdr:col>
      <xdr:colOff>165100</xdr:colOff>
      <xdr:row>58</xdr:row>
      <xdr:rowOff>76716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93243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694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90919</xdr:rowOff>
    </xdr:from>
    <xdr:to>
      <xdr:col>6</xdr:col>
      <xdr:colOff>38100</xdr:colOff>
      <xdr:row>58</xdr:row>
      <xdr:rowOff>21069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6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37596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63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54014</xdr:rowOff>
    </xdr:from>
    <xdr:to>
      <xdr:col>24</xdr:col>
      <xdr:colOff>63500</xdr:colOff>
      <xdr:row>78</xdr:row>
      <xdr:rowOff>115346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27114"/>
          <a:ext cx="838200" cy="6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51416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42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20789</xdr:rowOff>
    </xdr:from>
    <xdr:to>
      <xdr:col>19</xdr:col>
      <xdr:colOff>177800</xdr:colOff>
      <xdr:row>78</xdr:row>
      <xdr:rowOff>54014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93889"/>
          <a:ext cx="889000" cy="3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168871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10590</xdr:rowOff>
    </xdr:from>
    <xdr:to>
      <xdr:col>15</xdr:col>
      <xdr:colOff>50800</xdr:colOff>
      <xdr:row>78</xdr:row>
      <xdr:rowOff>20789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83690"/>
          <a:ext cx="889000" cy="1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1807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10590</xdr:rowOff>
    </xdr:from>
    <xdr:to>
      <xdr:col>10</xdr:col>
      <xdr:colOff>114300</xdr:colOff>
      <xdr:row>78</xdr:row>
      <xdr:rowOff>132015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83690"/>
          <a:ext cx="889000" cy="12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17001</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56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14085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55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64546</xdr:rowOff>
    </xdr:from>
    <xdr:to>
      <xdr:col>24</xdr:col>
      <xdr:colOff>114300</xdr:colOff>
      <xdr:row>78</xdr:row>
      <xdr:rowOff>166146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3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23923</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2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3214</xdr:rowOff>
    </xdr:from>
    <xdr:to>
      <xdr:col>20</xdr:col>
      <xdr:colOff>38100</xdr:colOff>
      <xdr:row>78</xdr:row>
      <xdr:rowOff>104814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7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121341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1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141439</xdr:rowOff>
    </xdr:from>
    <xdr:to>
      <xdr:col>15</xdr:col>
      <xdr:colOff>101600</xdr:colOff>
      <xdr:row>78</xdr:row>
      <xdr:rowOff>71589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4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88116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11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131240</xdr:rowOff>
    </xdr:from>
    <xdr:to>
      <xdr:col>10</xdr:col>
      <xdr:colOff>165100</xdr:colOff>
      <xdr:row>78</xdr:row>
      <xdr:rowOff>61390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3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77917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10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81215</xdr:rowOff>
    </xdr:from>
    <xdr:to>
      <xdr:col>6</xdr:col>
      <xdr:colOff>38100</xdr:colOff>
      <xdr:row>79</xdr:row>
      <xdr:rowOff>11365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5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27892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22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11119</xdr:rowOff>
    </xdr:from>
    <xdr:to>
      <xdr:col>24</xdr:col>
      <xdr:colOff>63500</xdr:colOff>
      <xdr:row>94</xdr:row>
      <xdr:rowOff>32705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5955969"/>
          <a:ext cx="838200" cy="19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115431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31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32705</xdr:rowOff>
    </xdr:from>
    <xdr:to>
      <xdr:col>19</xdr:col>
      <xdr:colOff>177800</xdr:colOff>
      <xdr:row>94</xdr:row>
      <xdr:rowOff>101034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149005"/>
          <a:ext cx="889000" cy="6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69787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96799</xdr:rowOff>
    </xdr:from>
    <xdr:to>
      <xdr:col>15</xdr:col>
      <xdr:colOff>50800</xdr:colOff>
      <xdr:row>94</xdr:row>
      <xdr:rowOff>101034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5870199"/>
          <a:ext cx="889000" cy="34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56768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96799</xdr:rowOff>
    </xdr:from>
    <xdr:to>
      <xdr:col>10</xdr:col>
      <xdr:colOff>114300</xdr:colOff>
      <xdr:row>94</xdr:row>
      <xdr:rowOff>96701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5870199"/>
          <a:ext cx="889000" cy="34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150113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148404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131769</xdr:rowOff>
    </xdr:from>
    <xdr:to>
      <xdr:col>24</xdr:col>
      <xdr:colOff>114300</xdr:colOff>
      <xdr:row>93</xdr:row>
      <xdr:rowOff>61919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90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154646</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75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153355</xdr:rowOff>
    </xdr:from>
    <xdr:to>
      <xdr:col>20</xdr:col>
      <xdr:colOff>38100</xdr:colOff>
      <xdr:row>94</xdr:row>
      <xdr:rowOff>83505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09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100032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87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50234</xdr:rowOff>
    </xdr:from>
    <xdr:to>
      <xdr:col>15</xdr:col>
      <xdr:colOff>101600</xdr:colOff>
      <xdr:row>94</xdr:row>
      <xdr:rowOff>151834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16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168361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594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45999</xdr:rowOff>
    </xdr:from>
    <xdr:to>
      <xdr:col>10</xdr:col>
      <xdr:colOff>165100</xdr:colOff>
      <xdr:row>92</xdr:row>
      <xdr:rowOff>147599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581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164126</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5594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45901</xdr:rowOff>
    </xdr:from>
    <xdr:to>
      <xdr:col>6</xdr:col>
      <xdr:colOff>38100</xdr:colOff>
      <xdr:row>94</xdr:row>
      <xdr:rowOff>147501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16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164028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593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41709</xdr:rowOff>
    </xdr:from>
    <xdr:to>
      <xdr:col>55</xdr:col>
      <xdr:colOff>0</xdr:colOff>
      <xdr:row>37</xdr:row>
      <xdr:rowOff>78662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385359"/>
          <a:ext cx="838200" cy="3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159408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60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38303</xdr:rowOff>
    </xdr:from>
    <xdr:to>
      <xdr:col>50</xdr:col>
      <xdr:colOff>114300</xdr:colOff>
      <xdr:row>37</xdr:row>
      <xdr:rowOff>41709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381953"/>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85118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133646</xdr:rowOff>
    </xdr:from>
    <xdr:to>
      <xdr:col>45</xdr:col>
      <xdr:colOff>177800</xdr:colOff>
      <xdr:row>37</xdr:row>
      <xdr:rowOff>38303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5962946"/>
          <a:ext cx="889000" cy="41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88621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133646</xdr:rowOff>
    </xdr:from>
    <xdr:to>
      <xdr:col>41</xdr:col>
      <xdr:colOff>50800</xdr:colOff>
      <xdr:row>37</xdr:row>
      <xdr:rowOff>58078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5962946"/>
          <a:ext cx="889000" cy="43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102726</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136168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27862</xdr:rowOff>
    </xdr:from>
    <xdr:to>
      <xdr:col>55</xdr:col>
      <xdr:colOff>50800</xdr:colOff>
      <xdr:row>37</xdr:row>
      <xdr:rowOff>129462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7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6289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4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162359</xdr:rowOff>
    </xdr:from>
    <xdr:to>
      <xdr:col>50</xdr:col>
      <xdr:colOff>165100</xdr:colOff>
      <xdr:row>37</xdr:row>
      <xdr:rowOff>92509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3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109036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0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158953</xdr:rowOff>
    </xdr:from>
    <xdr:to>
      <xdr:col>46</xdr:col>
      <xdr:colOff>38100</xdr:colOff>
      <xdr:row>37</xdr:row>
      <xdr:rowOff>89103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3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105630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06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82846</xdr:rowOff>
    </xdr:from>
    <xdr:to>
      <xdr:col>41</xdr:col>
      <xdr:colOff>101600</xdr:colOff>
      <xdr:row>35</xdr:row>
      <xdr:rowOff>12996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591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29523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687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7278</xdr:rowOff>
    </xdr:from>
    <xdr:to>
      <xdr:col>36</xdr:col>
      <xdr:colOff>165100</xdr:colOff>
      <xdr:row>37</xdr:row>
      <xdr:rowOff>108878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125405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2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57535</xdr:rowOff>
    </xdr:from>
    <xdr:to>
      <xdr:col>55</xdr:col>
      <xdr:colOff>0</xdr:colOff>
      <xdr:row>57</xdr:row>
      <xdr:rowOff>118590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830185"/>
          <a:ext cx="838200" cy="6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33137</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77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151040</xdr:rowOff>
    </xdr:from>
    <xdr:to>
      <xdr:col>50</xdr:col>
      <xdr:colOff>114300</xdr:colOff>
      <xdr:row>57</xdr:row>
      <xdr:rowOff>57535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752240"/>
          <a:ext cx="889000" cy="7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136928</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151040</xdr:rowOff>
    </xdr:from>
    <xdr:to>
      <xdr:col>45</xdr:col>
      <xdr:colOff>177800</xdr:colOff>
      <xdr:row>58</xdr:row>
      <xdr:rowOff>22512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752240"/>
          <a:ext cx="889000" cy="21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139602</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51513</xdr:rowOff>
    </xdr:from>
    <xdr:to>
      <xdr:col>41</xdr:col>
      <xdr:colOff>50800</xdr:colOff>
      <xdr:row>58</xdr:row>
      <xdr:rowOff>22512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824163"/>
          <a:ext cx="889000" cy="14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148132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147890</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67790</xdr:rowOff>
    </xdr:from>
    <xdr:to>
      <xdr:col>55</xdr:col>
      <xdr:colOff>50800</xdr:colOff>
      <xdr:row>57</xdr:row>
      <xdr:rowOff>169390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4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90667</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91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6735</xdr:rowOff>
    </xdr:from>
    <xdr:to>
      <xdr:col>50</xdr:col>
      <xdr:colOff>165100</xdr:colOff>
      <xdr:row>57</xdr:row>
      <xdr:rowOff>108335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77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124862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55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100240</xdr:rowOff>
    </xdr:from>
    <xdr:to>
      <xdr:col>46</xdr:col>
      <xdr:colOff>38100</xdr:colOff>
      <xdr:row>57</xdr:row>
      <xdr:rowOff>30390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70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55</xdr:row>
      <xdr:rowOff>46917</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05205" y="94766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143162</xdr:rowOff>
    </xdr:from>
    <xdr:to>
      <xdr:col>41</xdr:col>
      <xdr:colOff>101600</xdr:colOff>
      <xdr:row>58</xdr:row>
      <xdr:rowOff>73312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89839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69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713</xdr:rowOff>
    </xdr:from>
    <xdr:to>
      <xdr:col>36</xdr:col>
      <xdr:colOff>165100</xdr:colOff>
      <xdr:row>57</xdr:row>
      <xdr:rowOff>102313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77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118840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54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39514</xdr:rowOff>
    </xdr:from>
    <xdr:to>
      <xdr:col>55</xdr:col>
      <xdr:colOff>0</xdr:colOff>
      <xdr:row>76</xdr:row>
      <xdr:rowOff>161641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069714"/>
          <a:ext cx="838200" cy="12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75088</xdr:rowOff>
    </xdr:from>
    <xdr:ext cx="599010"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44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144149</xdr:rowOff>
    </xdr:from>
    <xdr:to>
      <xdr:col>50</xdr:col>
      <xdr:colOff>114300</xdr:colOff>
      <xdr:row>76</xdr:row>
      <xdr:rowOff>161641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2659999"/>
          <a:ext cx="889000" cy="53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6743</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55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144149</xdr:rowOff>
    </xdr:from>
    <xdr:to>
      <xdr:col>45</xdr:col>
      <xdr:colOff>177800</xdr:colOff>
      <xdr:row>77</xdr:row>
      <xdr:rowOff>28803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2659999"/>
          <a:ext cx="889000" cy="57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10496</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50795"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109644</xdr:rowOff>
    </xdr:from>
    <xdr:to>
      <xdr:col>41</xdr:col>
      <xdr:colOff>50800</xdr:colOff>
      <xdr:row>77</xdr:row>
      <xdr:rowOff>28803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2968394"/>
          <a:ext cx="889000" cy="26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6571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55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79</xdr:row>
      <xdr:rowOff>1962</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54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160164</xdr:rowOff>
    </xdr:from>
    <xdr:to>
      <xdr:col>55</xdr:col>
      <xdr:colOff>50800</xdr:colOff>
      <xdr:row>76</xdr:row>
      <xdr:rowOff>90314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01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11592</xdr:rowOff>
    </xdr:from>
    <xdr:ext cx="599010"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87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110841</xdr:rowOff>
    </xdr:from>
    <xdr:to>
      <xdr:col>50</xdr:col>
      <xdr:colOff>165100</xdr:colOff>
      <xdr:row>77</xdr:row>
      <xdr:rowOff>40991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14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57518</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5" y="1291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93349</xdr:rowOff>
    </xdr:from>
    <xdr:to>
      <xdr:col>46</xdr:col>
      <xdr:colOff>38100</xdr:colOff>
      <xdr:row>74</xdr:row>
      <xdr:rowOff>23499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60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40026</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50795" y="12384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149453</xdr:rowOff>
    </xdr:from>
    <xdr:to>
      <xdr:col>41</xdr:col>
      <xdr:colOff>101600</xdr:colOff>
      <xdr:row>77</xdr:row>
      <xdr:rowOff>79603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17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96130</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61795" y="12954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58844</xdr:rowOff>
    </xdr:from>
    <xdr:to>
      <xdr:col>36</xdr:col>
      <xdr:colOff>165100</xdr:colOff>
      <xdr:row>75</xdr:row>
      <xdr:rowOff>160443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29175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5521</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672795" y="1269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109471</xdr:rowOff>
    </xdr:from>
    <xdr:to>
      <xdr:col>55</xdr:col>
      <xdr:colOff>0</xdr:colOff>
      <xdr:row>98</xdr:row>
      <xdr:rowOff>64241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740121"/>
          <a:ext cx="838200" cy="12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168484</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79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109471</xdr:rowOff>
    </xdr:from>
    <xdr:to>
      <xdr:col>50</xdr:col>
      <xdr:colOff>114300</xdr:colOff>
      <xdr:row>98</xdr:row>
      <xdr:rowOff>79070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740121"/>
          <a:ext cx="889000" cy="14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105306</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79070</xdr:rowOff>
    </xdr:from>
    <xdr:to>
      <xdr:col>45</xdr:col>
      <xdr:colOff>177800</xdr:colOff>
      <xdr:row>98</xdr:row>
      <xdr:rowOff>128375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881170"/>
          <a:ext cx="889000" cy="4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134852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50837</xdr:rowOff>
    </xdr:from>
    <xdr:to>
      <xdr:col>41</xdr:col>
      <xdr:colOff>50800</xdr:colOff>
      <xdr:row>98</xdr:row>
      <xdr:rowOff>128375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852937"/>
          <a:ext cx="889000" cy="7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147228</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121130</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72795" y="1692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13441</xdr:rowOff>
    </xdr:from>
    <xdr:to>
      <xdr:col>55</xdr:col>
      <xdr:colOff>50800</xdr:colOff>
      <xdr:row>98</xdr:row>
      <xdr:rowOff>115041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144268</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0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58671</xdr:rowOff>
    </xdr:from>
    <xdr:to>
      <xdr:col>50</xdr:col>
      <xdr:colOff>165100</xdr:colOff>
      <xdr:row>97</xdr:row>
      <xdr:rowOff>160271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68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5348</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646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28270</xdr:rowOff>
    </xdr:from>
    <xdr:to>
      <xdr:col>46</xdr:col>
      <xdr:colOff>38100</xdr:colOff>
      <xdr:row>98</xdr:row>
      <xdr:rowOff>129870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3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120997</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692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77575</xdr:rowOff>
    </xdr:from>
    <xdr:to>
      <xdr:col>41</xdr:col>
      <xdr:colOff>101600</xdr:colOff>
      <xdr:row>99</xdr:row>
      <xdr:rowOff>7725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7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170302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97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xdr:rowOff>
    </xdr:from>
    <xdr:to>
      <xdr:col>36</xdr:col>
      <xdr:colOff>165100</xdr:colOff>
      <xdr:row>98</xdr:row>
      <xdr:rowOff>101637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0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118164</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72795" y="16577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95106</xdr:rowOff>
    </xdr:from>
    <xdr:to>
      <xdr:col>85</xdr:col>
      <xdr:colOff>127000</xdr:colOff>
      <xdr:row>37</xdr:row>
      <xdr:rowOff>88254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267306"/>
          <a:ext cx="838200" cy="16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31025</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74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88254</xdr:rowOff>
    </xdr:from>
    <xdr:to>
      <xdr:col>81</xdr:col>
      <xdr:colOff>50800</xdr:colOff>
      <xdr:row>38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431904"/>
          <a:ext cx="889000" cy="10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151423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9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29052</xdr:rowOff>
    </xdr:from>
    <xdr:to>
      <xdr:col>76</xdr:col>
      <xdr:colOff>114300</xdr:colOff>
      <xdr:row>38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372702"/>
          <a:ext cx="889000" cy="16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29052</xdr:rowOff>
    </xdr:from>
    <xdr:to>
      <xdr:col>71</xdr:col>
      <xdr:colOff>177800</xdr:colOff>
      <xdr:row>37</xdr:row>
      <xdr:rowOff>156525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372702"/>
          <a:ext cx="889000" cy="12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142325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8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11363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1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44306</xdr:rowOff>
    </xdr:from>
    <xdr:to>
      <xdr:col>85</xdr:col>
      <xdr:colOff>177800</xdr:colOff>
      <xdr:row>36</xdr:row>
      <xdr:rowOff>145906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21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67183</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0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37454</xdr:rowOff>
    </xdr:from>
    <xdr:to>
      <xdr:col>81</xdr:col>
      <xdr:colOff>101600</xdr:colOff>
      <xdr:row>37</xdr:row>
      <xdr:rowOff>139054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38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155581</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15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149702</xdr:rowOff>
    </xdr:from>
    <xdr:to>
      <xdr:col>72</xdr:col>
      <xdr:colOff>38100</xdr:colOff>
      <xdr:row>37</xdr:row>
      <xdr:rowOff>79852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32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96379</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09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105725</xdr:rowOff>
    </xdr:from>
    <xdr:to>
      <xdr:col>67</xdr:col>
      <xdr:colOff>101600</xdr:colOff>
      <xdr:row>38</xdr:row>
      <xdr:rowOff>35875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4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27002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54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95622</xdr:rowOff>
    </xdr:from>
    <xdr:to>
      <xdr:col>85</xdr:col>
      <xdr:colOff>127000</xdr:colOff>
      <xdr:row>76</xdr:row>
      <xdr:rowOff>99419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125822"/>
          <a:ext cx="838200" cy="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21383</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23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96638</xdr:rowOff>
    </xdr:from>
    <xdr:to>
      <xdr:col>81</xdr:col>
      <xdr:colOff>50800</xdr:colOff>
      <xdr:row>76</xdr:row>
      <xdr:rowOff>99419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126838"/>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125176</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75981</xdr:rowOff>
    </xdr:from>
    <xdr:to>
      <xdr:col>76</xdr:col>
      <xdr:colOff>114300</xdr:colOff>
      <xdr:row>76</xdr:row>
      <xdr:rowOff>96638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106181"/>
          <a:ext cx="889000" cy="2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139678</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34401</xdr:rowOff>
    </xdr:from>
    <xdr:to>
      <xdr:col>71</xdr:col>
      <xdr:colOff>177800</xdr:colOff>
      <xdr:row>76</xdr:row>
      <xdr:rowOff>75981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064601"/>
          <a:ext cx="889000" cy="4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28584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164298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44822</xdr:rowOff>
    </xdr:from>
    <xdr:to>
      <xdr:col>85</xdr:col>
      <xdr:colOff>177800</xdr:colOff>
      <xdr:row>76</xdr:row>
      <xdr:rowOff>146422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07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67699</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9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48619</xdr:rowOff>
    </xdr:from>
    <xdr:to>
      <xdr:col>81</xdr:col>
      <xdr:colOff>101600</xdr:colOff>
      <xdr:row>76</xdr:row>
      <xdr:rowOff>150219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07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166746</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8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45838</xdr:rowOff>
    </xdr:from>
    <xdr:to>
      <xdr:col>76</xdr:col>
      <xdr:colOff>165100</xdr:colOff>
      <xdr:row>76</xdr:row>
      <xdr:rowOff>147438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07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163965</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85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25181</xdr:rowOff>
    </xdr:from>
    <xdr:to>
      <xdr:col>72</xdr:col>
      <xdr:colOff>38100</xdr:colOff>
      <xdr:row>76</xdr:row>
      <xdr:rowOff>126781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05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143308</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83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155051</xdr:rowOff>
    </xdr:from>
    <xdr:to>
      <xdr:col>67</xdr:col>
      <xdr:colOff>101600</xdr:colOff>
      <xdr:row>76</xdr:row>
      <xdr:rowOff>85201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01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101728</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78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110170</xdr:rowOff>
    </xdr:from>
    <xdr:to>
      <xdr:col>85</xdr:col>
      <xdr:colOff>127000</xdr:colOff>
      <xdr:row>96</xdr:row>
      <xdr:rowOff>132665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569370"/>
          <a:ext cx="838200" cy="2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28294</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830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132665</xdr:rowOff>
    </xdr:from>
    <xdr:to>
      <xdr:col>81</xdr:col>
      <xdr:colOff>50800</xdr:colOff>
      <xdr:row>98</xdr:row>
      <xdr:rowOff>28866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591865"/>
          <a:ext cx="889000" cy="23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148913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9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28866</xdr:rowOff>
    </xdr:from>
    <xdr:to>
      <xdr:col>76</xdr:col>
      <xdr:colOff>114300</xdr:colOff>
      <xdr:row>98</xdr:row>
      <xdr:rowOff>127919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30966"/>
          <a:ext cx="889000" cy="9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141380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4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127919</xdr:rowOff>
    </xdr:from>
    <xdr:to>
      <xdr:col>71</xdr:col>
      <xdr:colOff>177800</xdr:colOff>
      <xdr:row>98</xdr:row>
      <xdr:rowOff>138500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30019"/>
          <a:ext cx="8890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130694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03795" y="1658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8879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3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59370</xdr:rowOff>
    </xdr:from>
    <xdr:to>
      <xdr:col>85</xdr:col>
      <xdr:colOff>177800</xdr:colOff>
      <xdr:row>96</xdr:row>
      <xdr:rowOff>160970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51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82247</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36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81865</xdr:rowOff>
    </xdr:from>
    <xdr:to>
      <xdr:col>81</xdr:col>
      <xdr:colOff>101600</xdr:colOff>
      <xdr:row>97</xdr:row>
      <xdr:rowOff>12015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54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28542</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316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149516</xdr:rowOff>
    </xdr:from>
    <xdr:to>
      <xdr:col>76</xdr:col>
      <xdr:colOff>165100</xdr:colOff>
      <xdr:row>98</xdr:row>
      <xdr:rowOff>79666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8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96193</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55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77119</xdr:rowOff>
    </xdr:from>
    <xdr:to>
      <xdr:col>72</xdr:col>
      <xdr:colOff>38100</xdr:colOff>
      <xdr:row>99</xdr:row>
      <xdr:rowOff>7269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7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169846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7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87700</xdr:rowOff>
    </xdr:from>
    <xdr:to>
      <xdr:col>67</xdr:col>
      <xdr:colOff>101600</xdr:colOff>
      <xdr:row>99</xdr:row>
      <xdr:rowOff>17850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8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8977</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98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67051</xdr:rowOff>
    </xdr:from>
    <xdr:to>
      <xdr:col>111</xdr:col>
      <xdr:colOff>177800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011151"/>
          <a:ext cx="889000" cy="7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20417</xdr:rowOff>
    </xdr:from>
    <xdr:to>
      <xdr:col>107</xdr:col>
      <xdr:colOff>50800</xdr:colOff>
      <xdr:row>58</xdr:row>
      <xdr:rowOff>67051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9964517"/>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144546</xdr:rowOff>
    </xdr:from>
    <xdr:to>
      <xdr:col>102</xdr:col>
      <xdr:colOff>114300</xdr:colOff>
      <xdr:row>58</xdr:row>
      <xdr:rowOff>20417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9917196"/>
          <a:ext cx="889000" cy="4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126240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16251</xdr:rowOff>
    </xdr:from>
    <xdr:to>
      <xdr:col>107</xdr:col>
      <xdr:colOff>101600</xdr:colOff>
      <xdr:row>58</xdr:row>
      <xdr:rowOff>117851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96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108978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5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141067</xdr:rowOff>
    </xdr:from>
    <xdr:to>
      <xdr:col>102</xdr:col>
      <xdr:colOff>165100</xdr:colOff>
      <xdr:row>58</xdr:row>
      <xdr:rowOff>71217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91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62344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00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93746</xdr:rowOff>
    </xdr:from>
    <xdr:to>
      <xdr:col>98</xdr:col>
      <xdr:colOff>38100</xdr:colOff>
      <xdr:row>58</xdr:row>
      <xdr:rowOff>23896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86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15023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95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169538</xdr:rowOff>
    </xdr:from>
    <xdr:to>
      <xdr:col>116</xdr:col>
      <xdr:colOff>63500</xdr:colOff>
      <xdr:row>74</xdr:row>
      <xdr:rowOff>73606</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2685388"/>
          <a:ext cx="838200" cy="7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123984</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154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169538</xdr:rowOff>
    </xdr:from>
    <xdr:to>
      <xdr:col>111</xdr:col>
      <xdr:colOff>177800</xdr:colOff>
      <xdr:row>75</xdr:row>
      <xdr:rowOff>32960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2685388"/>
          <a:ext cx="889000" cy="20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94781</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5081</xdr:rowOff>
    </xdr:from>
    <xdr:to>
      <xdr:col>107</xdr:col>
      <xdr:colOff>50800</xdr:colOff>
      <xdr:row>75</xdr:row>
      <xdr:rowOff>32960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9545300" y="12863831"/>
          <a:ext cx="889000" cy="2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90037</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40605</xdr:rowOff>
    </xdr:from>
    <xdr:to>
      <xdr:col>102</xdr:col>
      <xdr:colOff>114300</xdr:colOff>
      <xdr:row>75</xdr:row>
      <xdr:rowOff>5081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2556455"/>
          <a:ext cx="889000" cy="30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101193</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103038</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330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22806</xdr:rowOff>
    </xdr:from>
    <xdr:to>
      <xdr:col>116</xdr:col>
      <xdr:colOff>114300</xdr:colOff>
      <xdr:row>74</xdr:row>
      <xdr:rowOff>124406</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71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45683</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561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118738</xdr:rowOff>
    </xdr:from>
    <xdr:to>
      <xdr:col>112</xdr:col>
      <xdr:colOff>38100</xdr:colOff>
      <xdr:row>74</xdr:row>
      <xdr:rowOff>48888</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6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65415</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240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153610</xdr:rowOff>
    </xdr:from>
    <xdr:to>
      <xdr:col>107</xdr:col>
      <xdr:colOff>101600</xdr:colOff>
      <xdr:row>75</xdr:row>
      <xdr:rowOff>83760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84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100287</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61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125731</xdr:rowOff>
    </xdr:from>
    <xdr:to>
      <xdr:col>102</xdr:col>
      <xdr:colOff>165100</xdr:colOff>
      <xdr:row>75</xdr:row>
      <xdr:rowOff>55881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81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72408</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258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161255</xdr:rowOff>
    </xdr:from>
    <xdr:to>
      <xdr:col>98</xdr:col>
      <xdr:colOff>38100</xdr:colOff>
      <xdr:row>73</xdr:row>
      <xdr:rowOff>91405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5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107932</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228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の１人当たりのコストについては、人件費、物件費、積立金、操出金について類似団体を大幅に上回っている。この要因としては、ふるさと納税に係る費用が前年度に引き続き、高い数値となったことがあげられ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当村は分母が極端に小さいことにより大型事業の実施により変動幅が大きくなってしまうため、長期的な数値の分析が難しいが、事業の実施の際にはできるだけ費用対効果を検証し、緊急性のない</a:t>
          </a:r>
        </a:p>
        <a:p>
          <a:r>
            <a:rPr kumimoji="1" lang="ja-JP" altLang="en-US" sz="1300">
              <a:latin typeface="ＭＳ Ｐゴシック" panose="020B0600070205080204" pitchFamily="50" charset="-128"/>
              <a:ea typeface="ＭＳ Ｐゴシック" panose="020B0600070205080204" pitchFamily="50" charset="-128"/>
            </a:rPr>
            <a:t>事業はできるだけ抑制するとともに、実施の際には補助金等を活用し、後年に大きな負担を残さないよう努力する。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
436
48.20
2,733,642
2,603,316
47,616
501,099
1,433,728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7861</xdr:rowOff>
    </xdr:from>
    <xdr:to>
      <xdr:col>24</xdr:col>
      <xdr:colOff>63500</xdr:colOff>
      <xdr:row>34</xdr:row>
      <xdr:rowOff>13665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5837161"/>
          <a:ext cx="838200" cy="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65612</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114846</xdr:rowOff>
    </xdr:from>
    <xdr:to>
      <xdr:col>19</xdr:col>
      <xdr:colOff>177800</xdr:colOff>
      <xdr:row>34</xdr:row>
      <xdr:rowOff>7861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5772696"/>
          <a:ext cx="8890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159969</xdr:rowOff>
    </xdr:from>
    <xdr:to>
      <xdr:col>15</xdr:col>
      <xdr:colOff>50800</xdr:colOff>
      <xdr:row>33</xdr:row>
      <xdr:rowOff>114846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5646369"/>
          <a:ext cx="889000" cy="1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168533</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159969</xdr:rowOff>
    </xdr:from>
    <xdr:to>
      <xdr:col>10</xdr:col>
      <xdr:colOff>114300</xdr:colOff>
      <xdr:row>33</xdr:row>
      <xdr:rowOff>52603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5646369"/>
          <a:ext cx="889000" cy="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166464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134315</xdr:rowOff>
    </xdr:from>
    <xdr:to>
      <xdr:col>24</xdr:col>
      <xdr:colOff>114300</xdr:colOff>
      <xdr:row>34</xdr:row>
      <xdr:rowOff>64465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79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157192</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64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128511</xdr:rowOff>
    </xdr:from>
    <xdr:to>
      <xdr:col>20</xdr:col>
      <xdr:colOff>38100</xdr:colOff>
      <xdr:row>34</xdr:row>
      <xdr:rowOff>58661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78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75188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56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64046</xdr:rowOff>
    </xdr:from>
    <xdr:to>
      <xdr:col>15</xdr:col>
      <xdr:colOff>101600</xdr:colOff>
      <xdr:row>33</xdr:row>
      <xdr:rowOff>165646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72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10723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4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109169</xdr:rowOff>
    </xdr:from>
    <xdr:to>
      <xdr:col>10</xdr:col>
      <xdr:colOff>165100</xdr:colOff>
      <xdr:row>33</xdr:row>
      <xdr:rowOff>39319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59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55846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37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1803</xdr:rowOff>
    </xdr:from>
    <xdr:to>
      <xdr:col>6</xdr:col>
      <xdr:colOff>38100</xdr:colOff>
      <xdr:row>33</xdr:row>
      <xdr:rowOff>103403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65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119930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4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14222</xdr:rowOff>
    </xdr:from>
    <xdr:to>
      <xdr:col>24</xdr:col>
      <xdr:colOff>63500</xdr:colOff>
      <xdr:row>55</xdr:row>
      <xdr:rowOff>57690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443972"/>
          <a:ext cx="838200" cy="4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78861</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10022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57690</xdr:rowOff>
    </xdr:from>
    <xdr:to>
      <xdr:col>19</xdr:col>
      <xdr:colOff>177800</xdr:colOff>
      <xdr:row>58</xdr:row>
      <xdr:rowOff>10169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487440"/>
          <a:ext cx="889000" cy="46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21816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13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10169</xdr:rowOff>
    </xdr:from>
    <xdr:to>
      <xdr:col>15</xdr:col>
      <xdr:colOff>50800</xdr:colOff>
      <xdr:row>58</xdr:row>
      <xdr:rowOff>112933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54269"/>
          <a:ext cx="889000" cy="10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17835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13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112933</xdr:rowOff>
    </xdr:from>
    <xdr:to>
      <xdr:col>10</xdr:col>
      <xdr:colOff>114300</xdr:colOff>
      <xdr:row>58</xdr:row>
      <xdr:rowOff>131928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57033"/>
          <a:ext cx="889000" cy="1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11720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2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37261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5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134872</xdr:rowOff>
    </xdr:from>
    <xdr:to>
      <xdr:col>24</xdr:col>
      <xdr:colOff>114300</xdr:colOff>
      <xdr:row>55</xdr:row>
      <xdr:rowOff>65022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39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157749</xdr:rowOff>
    </xdr:from>
    <xdr:ext cx="690189"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2445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6890</xdr:rowOff>
    </xdr:from>
    <xdr:to>
      <xdr:col>20</xdr:col>
      <xdr:colOff>38100</xdr:colOff>
      <xdr:row>55</xdr:row>
      <xdr:rowOff>108490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4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53</xdr:row>
      <xdr:rowOff>125017</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52205" y="92118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130819</xdr:rowOff>
    </xdr:from>
    <xdr:to>
      <xdr:col>15</xdr:col>
      <xdr:colOff>101600</xdr:colOff>
      <xdr:row>58</xdr:row>
      <xdr:rowOff>60969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0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56</xdr:row>
      <xdr:rowOff>77496</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563205" y="96786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62133</xdr:rowOff>
    </xdr:from>
    <xdr:to>
      <xdr:col>10</xdr:col>
      <xdr:colOff>165100</xdr:colOff>
      <xdr:row>58</xdr:row>
      <xdr:rowOff>163733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0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8810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81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81128</xdr:rowOff>
    </xdr:from>
    <xdr:to>
      <xdr:col>6</xdr:col>
      <xdr:colOff>38100</xdr:colOff>
      <xdr:row>59</xdr:row>
      <xdr:rowOff>11278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2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27805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800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44372</xdr:rowOff>
    </xdr:from>
    <xdr:to>
      <xdr:col>24</xdr:col>
      <xdr:colOff>63500</xdr:colOff>
      <xdr:row>74</xdr:row>
      <xdr:rowOff>54542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31672"/>
          <a:ext cx="838200" cy="1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34456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064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118627</xdr:rowOff>
    </xdr:from>
    <xdr:to>
      <xdr:col>19</xdr:col>
      <xdr:colOff>177800</xdr:colOff>
      <xdr:row>74</xdr:row>
      <xdr:rowOff>54542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463027"/>
          <a:ext cx="889000" cy="27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159202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118627</xdr:rowOff>
    </xdr:from>
    <xdr:to>
      <xdr:col>15</xdr:col>
      <xdr:colOff>50800</xdr:colOff>
      <xdr:row>75</xdr:row>
      <xdr:rowOff>45410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463027"/>
          <a:ext cx="889000" cy="44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5256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45410</xdr:rowOff>
    </xdr:from>
    <xdr:to>
      <xdr:col>10</xdr:col>
      <xdr:colOff>114300</xdr:colOff>
      <xdr:row>75</xdr:row>
      <xdr:rowOff>49954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904160"/>
          <a:ext cx="889000" cy="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99671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2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55247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5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165022</xdr:rowOff>
    </xdr:from>
    <xdr:to>
      <xdr:col>24</xdr:col>
      <xdr:colOff>114300</xdr:colOff>
      <xdr:row>74</xdr:row>
      <xdr:rowOff>95172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68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16449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32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3742</xdr:rowOff>
    </xdr:from>
    <xdr:to>
      <xdr:col>20</xdr:col>
      <xdr:colOff>38100</xdr:colOff>
      <xdr:row>74</xdr:row>
      <xdr:rowOff>105342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69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121869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466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67827</xdr:rowOff>
    </xdr:from>
    <xdr:to>
      <xdr:col>15</xdr:col>
      <xdr:colOff>101600</xdr:colOff>
      <xdr:row>72</xdr:row>
      <xdr:rowOff>169427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41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14504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18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166060</xdr:rowOff>
    </xdr:from>
    <xdr:to>
      <xdr:col>10</xdr:col>
      <xdr:colOff>165100</xdr:colOff>
      <xdr:row>75</xdr:row>
      <xdr:rowOff>96210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5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112737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2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170604</xdr:rowOff>
    </xdr:from>
    <xdr:to>
      <xdr:col>6</xdr:col>
      <xdr:colOff>38100</xdr:colOff>
      <xdr:row>75</xdr:row>
      <xdr:rowOff>100754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5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117281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33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83300</xdr:rowOff>
    </xdr:from>
    <xdr:to>
      <xdr:col>24</xdr:col>
      <xdr:colOff>63500</xdr:colOff>
      <xdr:row>98</xdr:row>
      <xdr:rowOff>92442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885400"/>
          <a:ext cx="838200" cy="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35693</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837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89991</xdr:rowOff>
    </xdr:from>
    <xdr:to>
      <xdr:col>19</xdr:col>
      <xdr:colOff>177800</xdr:colOff>
      <xdr:row>98</xdr:row>
      <xdr:rowOff>92442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892091"/>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144995</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497795" y="169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29076</xdr:rowOff>
    </xdr:from>
    <xdr:to>
      <xdr:col>15</xdr:col>
      <xdr:colOff>50800</xdr:colOff>
      <xdr:row>98</xdr:row>
      <xdr:rowOff>89991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831176"/>
          <a:ext cx="889000" cy="6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155247</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08795" y="1695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29076</xdr:rowOff>
    </xdr:from>
    <xdr:to>
      <xdr:col>10</xdr:col>
      <xdr:colOff>114300</xdr:colOff>
      <xdr:row>98</xdr:row>
      <xdr:rowOff>135937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831176"/>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170208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19795" y="1697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7138</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30795" y="169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32500</xdr:rowOff>
    </xdr:from>
    <xdr:to>
      <xdr:col>24</xdr:col>
      <xdr:colOff>114300</xdr:colOff>
      <xdr:row>98</xdr:row>
      <xdr:rowOff>134100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8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55377</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86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41642</xdr:rowOff>
    </xdr:from>
    <xdr:to>
      <xdr:col>20</xdr:col>
      <xdr:colOff>38100</xdr:colOff>
      <xdr:row>98</xdr:row>
      <xdr:rowOff>143242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84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159769</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661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39191</xdr:rowOff>
    </xdr:from>
    <xdr:to>
      <xdr:col>15</xdr:col>
      <xdr:colOff>101600</xdr:colOff>
      <xdr:row>98</xdr:row>
      <xdr:rowOff>140791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84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157318</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661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149726</xdr:rowOff>
    </xdr:from>
    <xdr:to>
      <xdr:col>10</xdr:col>
      <xdr:colOff>165100</xdr:colOff>
      <xdr:row>98</xdr:row>
      <xdr:rowOff>79876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8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96403</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19795" y="1655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85137</xdr:rowOff>
    </xdr:from>
    <xdr:to>
      <xdr:col>6</xdr:col>
      <xdr:colOff>38100</xdr:colOff>
      <xdr:row>99</xdr:row>
      <xdr:rowOff>15287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88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31814</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30795" y="16662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112289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127654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152741</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67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98961</xdr:rowOff>
    </xdr:from>
    <xdr:to>
      <xdr:col>55</xdr:col>
      <xdr:colOff>0</xdr:colOff>
      <xdr:row>52</xdr:row>
      <xdr:rowOff>112563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014361"/>
          <a:ext cx="8382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158751</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59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112563</xdr:rowOff>
    </xdr:from>
    <xdr:to>
      <xdr:col>50</xdr:col>
      <xdr:colOff>114300</xdr:colOff>
      <xdr:row>53</xdr:row>
      <xdr:rowOff>141200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027963"/>
          <a:ext cx="889000" cy="20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103592</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87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141200</xdr:rowOff>
    </xdr:from>
    <xdr:to>
      <xdr:col>45</xdr:col>
      <xdr:colOff>177800</xdr:colOff>
      <xdr:row>54</xdr:row>
      <xdr:rowOff>142701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228050"/>
          <a:ext cx="889000" cy="17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135756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38144</xdr:rowOff>
    </xdr:from>
    <xdr:to>
      <xdr:col>41</xdr:col>
      <xdr:colOff>50800</xdr:colOff>
      <xdr:row>54</xdr:row>
      <xdr:rowOff>142701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296444"/>
          <a:ext cx="889000" cy="10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126934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8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122186</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89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48161</xdr:rowOff>
    </xdr:from>
    <xdr:to>
      <xdr:col>55</xdr:col>
      <xdr:colOff>50800</xdr:colOff>
      <xdr:row>52</xdr:row>
      <xdr:rowOff>149761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896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71038</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8814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61763</xdr:rowOff>
    </xdr:from>
    <xdr:to>
      <xdr:col>50</xdr:col>
      <xdr:colOff>165100</xdr:colOff>
      <xdr:row>52</xdr:row>
      <xdr:rowOff>163363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897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8440</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875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90400</xdr:rowOff>
    </xdr:from>
    <xdr:to>
      <xdr:col>46</xdr:col>
      <xdr:colOff>38100</xdr:colOff>
      <xdr:row>54</xdr:row>
      <xdr:rowOff>20550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17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37077</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895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91901</xdr:rowOff>
    </xdr:from>
    <xdr:to>
      <xdr:col>41</xdr:col>
      <xdr:colOff>101600</xdr:colOff>
      <xdr:row>55</xdr:row>
      <xdr:rowOff>22051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35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38578</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12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158794</xdr:rowOff>
    </xdr:from>
    <xdr:to>
      <xdr:col>36</xdr:col>
      <xdr:colOff>165100</xdr:colOff>
      <xdr:row>54</xdr:row>
      <xdr:rowOff>88944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24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105471</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020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22107</xdr:rowOff>
    </xdr:from>
    <xdr:to>
      <xdr:col>55</xdr:col>
      <xdr:colOff>0</xdr:colOff>
      <xdr:row>78</xdr:row>
      <xdr:rowOff>119920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95207"/>
          <a:ext cx="838200" cy="9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114182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48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119920</xdr:rowOff>
    </xdr:from>
    <xdr:to>
      <xdr:col>50</xdr:col>
      <xdr:colOff>114300</xdr:colOff>
      <xdr:row>78</xdr:row>
      <xdr:rowOff>168236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93020"/>
          <a:ext cx="889000" cy="4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61087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6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168236</xdr:rowOff>
    </xdr:from>
    <xdr:to>
      <xdr:col>45</xdr:col>
      <xdr:colOff>177800</xdr:colOff>
      <xdr:row>78</xdr:row>
      <xdr:rowOff>168895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41336"/>
          <a:ext cx="8890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52892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59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52419</xdr:rowOff>
    </xdr:from>
    <xdr:to>
      <xdr:col>41</xdr:col>
      <xdr:colOff>50800</xdr:colOff>
      <xdr:row>78</xdr:row>
      <xdr:rowOff>168895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082619"/>
          <a:ext cx="889000" cy="45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76685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62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80277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62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142757</xdr:rowOff>
    </xdr:from>
    <xdr:to>
      <xdr:col>55</xdr:col>
      <xdr:colOff>50800</xdr:colOff>
      <xdr:row>78</xdr:row>
      <xdr:rowOff>72907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4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165634</xdr:rowOff>
    </xdr:from>
    <xdr:ext cx="599010"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19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69120</xdr:rowOff>
    </xdr:from>
    <xdr:to>
      <xdr:col>50</xdr:col>
      <xdr:colOff>165100</xdr:colOff>
      <xdr:row>78</xdr:row>
      <xdr:rowOff>170720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15797</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39795" y="132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117436</xdr:rowOff>
    </xdr:from>
    <xdr:to>
      <xdr:col>46</xdr:col>
      <xdr:colOff>38100</xdr:colOff>
      <xdr:row>79</xdr:row>
      <xdr:rowOff>47586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64113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26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118095</xdr:rowOff>
    </xdr:from>
    <xdr:to>
      <xdr:col>41</xdr:col>
      <xdr:colOff>101600</xdr:colOff>
      <xdr:row>79</xdr:row>
      <xdr:rowOff>48245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9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64772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26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1619</xdr:rowOff>
    </xdr:from>
    <xdr:to>
      <xdr:col>36</xdr:col>
      <xdr:colOff>165100</xdr:colOff>
      <xdr:row>76</xdr:row>
      <xdr:rowOff>103219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03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119746</xdr:rowOff>
    </xdr:from>
    <xdr:ext cx="59901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672795" y="12807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43484</xdr:rowOff>
    </xdr:from>
    <xdr:to>
      <xdr:col>55</xdr:col>
      <xdr:colOff>0</xdr:colOff>
      <xdr:row>98</xdr:row>
      <xdr:rowOff>47000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845584"/>
          <a:ext cx="838200" cy="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20708</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82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7525</xdr:rowOff>
    </xdr:from>
    <xdr:to>
      <xdr:col>50</xdr:col>
      <xdr:colOff>114300</xdr:colOff>
      <xdr:row>98</xdr:row>
      <xdr:rowOff>47000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809625"/>
          <a:ext cx="889000" cy="3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134473</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5" y="169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7525</xdr:rowOff>
    </xdr:from>
    <xdr:to>
      <xdr:col>45</xdr:col>
      <xdr:colOff>177800</xdr:colOff>
      <xdr:row>98</xdr:row>
      <xdr:rowOff>63855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809625"/>
          <a:ext cx="889000" cy="5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139950</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50795" y="1694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71802</xdr:rowOff>
    </xdr:from>
    <xdr:to>
      <xdr:col>41</xdr:col>
      <xdr:colOff>50800</xdr:colOff>
      <xdr:row>98</xdr:row>
      <xdr:rowOff>63855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02452"/>
          <a:ext cx="889000" cy="16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144301</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61795"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144448</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672795"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164134</xdr:rowOff>
    </xdr:from>
    <xdr:to>
      <xdr:col>55</xdr:col>
      <xdr:colOff>50800</xdr:colOff>
      <xdr:row>98</xdr:row>
      <xdr:rowOff>94284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9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15561</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4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167650</xdr:rowOff>
    </xdr:from>
    <xdr:to>
      <xdr:col>50</xdr:col>
      <xdr:colOff>165100</xdr:colOff>
      <xdr:row>98</xdr:row>
      <xdr:rowOff>97800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9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114327</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573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128175</xdr:rowOff>
    </xdr:from>
    <xdr:to>
      <xdr:col>46</xdr:col>
      <xdr:colOff>38100</xdr:colOff>
      <xdr:row>98</xdr:row>
      <xdr:rowOff>58325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5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74852</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53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13055</xdr:rowOff>
    </xdr:from>
    <xdr:to>
      <xdr:col>41</xdr:col>
      <xdr:colOff>101600</xdr:colOff>
      <xdr:row>98</xdr:row>
      <xdr:rowOff>114655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1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131182</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59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21002</xdr:rowOff>
    </xdr:from>
    <xdr:to>
      <xdr:col>36</xdr:col>
      <xdr:colOff>165100</xdr:colOff>
      <xdr:row>97</xdr:row>
      <xdr:rowOff>122602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5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139129</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6426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91376</xdr:rowOff>
    </xdr:from>
    <xdr:to>
      <xdr:col>85</xdr:col>
      <xdr:colOff>127000</xdr:colOff>
      <xdr:row>38</xdr:row>
      <xdr:rowOff>49719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435026"/>
          <a:ext cx="838200" cy="12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18165</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533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87223</xdr:rowOff>
    </xdr:from>
    <xdr:to>
      <xdr:col>81</xdr:col>
      <xdr:colOff>50800</xdr:colOff>
      <xdr:row>38</xdr:row>
      <xdr:rowOff>49719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5916523"/>
          <a:ext cx="889000" cy="64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139338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65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87223</xdr:rowOff>
    </xdr:from>
    <xdr:to>
      <xdr:col>76</xdr:col>
      <xdr:colOff>114300</xdr:colOff>
      <xdr:row>37</xdr:row>
      <xdr:rowOff>92633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5916523"/>
          <a:ext cx="889000" cy="51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131621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64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92633</xdr:rowOff>
    </xdr:from>
    <xdr:to>
      <xdr:col>71</xdr:col>
      <xdr:colOff>177800</xdr:colOff>
      <xdr:row>37</xdr:row>
      <xdr:rowOff>154597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436283"/>
          <a:ext cx="889000" cy="6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130784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64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137140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6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40576</xdr:rowOff>
    </xdr:from>
    <xdr:to>
      <xdr:col>85</xdr:col>
      <xdr:colOff>177800</xdr:colOff>
      <xdr:row>37</xdr:row>
      <xdr:rowOff>142176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8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63453</xdr:rowOff>
    </xdr:from>
    <xdr:ext cx="599010"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235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170369</xdr:rowOff>
    </xdr:from>
    <xdr:to>
      <xdr:col>81</xdr:col>
      <xdr:colOff>101600</xdr:colOff>
      <xdr:row>38</xdr:row>
      <xdr:rowOff>100519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51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117046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28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36423</xdr:rowOff>
    </xdr:from>
    <xdr:to>
      <xdr:col>76</xdr:col>
      <xdr:colOff>165100</xdr:colOff>
      <xdr:row>34</xdr:row>
      <xdr:rowOff>138023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8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32</xdr:row>
      <xdr:rowOff>154550</xdr:rowOff>
    </xdr:from>
    <xdr:ext cx="59901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292795" y="564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41833</xdr:rowOff>
    </xdr:from>
    <xdr:to>
      <xdr:col>72</xdr:col>
      <xdr:colOff>38100</xdr:colOff>
      <xdr:row>37</xdr:row>
      <xdr:rowOff>143433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8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159960</xdr:rowOff>
    </xdr:from>
    <xdr:ext cx="59901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03795" y="616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103797</xdr:rowOff>
    </xdr:from>
    <xdr:to>
      <xdr:col>67</xdr:col>
      <xdr:colOff>101600</xdr:colOff>
      <xdr:row>38</xdr:row>
      <xdr:rowOff>33947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4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36</xdr:row>
      <xdr:rowOff>50474</xdr:rowOff>
    </xdr:from>
    <xdr:ext cx="59901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14795" y="622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84285</xdr:rowOff>
    </xdr:from>
    <xdr:to>
      <xdr:col>85</xdr:col>
      <xdr:colOff>127000</xdr:colOff>
      <xdr:row>56</xdr:row>
      <xdr:rowOff>135044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342585"/>
          <a:ext cx="838200" cy="39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139626</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40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84285</xdr:rowOff>
    </xdr:from>
    <xdr:to>
      <xdr:col>81</xdr:col>
      <xdr:colOff>50800</xdr:colOff>
      <xdr:row>57</xdr:row>
      <xdr:rowOff>19111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342585"/>
          <a:ext cx="889000" cy="44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66822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122793</xdr:rowOff>
    </xdr:from>
    <xdr:to>
      <xdr:col>76</xdr:col>
      <xdr:colOff>114300</xdr:colOff>
      <xdr:row>57</xdr:row>
      <xdr:rowOff>19111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381093"/>
          <a:ext cx="889000" cy="4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48961</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47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122793</xdr:rowOff>
    </xdr:from>
    <xdr:to>
      <xdr:col>71</xdr:col>
      <xdr:colOff>177800</xdr:colOff>
      <xdr:row>56</xdr:row>
      <xdr:rowOff>93891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381093"/>
          <a:ext cx="889000" cy="31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35542</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80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39628</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81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84244</xdr:rowOff>
    </xdr:from>
    <xdr:to>
      <xdr:col>85</xdr:col>
      <xdr:colOff>177800</xdr:colOff>
      <xdr:row>57</xdr:row>
      <xdr:rowOff>14394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68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107121</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53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33485</xdr:rowOff>
    </xdr:from>
    <xdr:to>
      <xdr:col>81</xdr:col>
      <xdr:colOff>101600</xdr:colOff>
      <xdr:row>54</xdr:row>
      <xdr:rowOff>135085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29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151612</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9067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139761</xdr:rowOff>
    </xdr:from>
    <xdr:to>
      <xdr:col>76</xdr:col>
      <xdr:colOff>165100</xdr:colOff>
      <xdr:row>57</xdr:row>
      <xdr:rowOff>69911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61038</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983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71993</xdr:rowOff>
    </xdr:from>
    <xdr:to>
      <xdr:col>72</xdr:col>
      <xdr:colOff>38100</xdr:colOff>
      <xdr:row>55</xdr:row>
      <xdr:rowOff>2143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33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18670</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91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43091</xdr:rowOff>
    </xdr:from>
    <xdr:to>
      <xdr:col>67</xdr:col>
      <xdr:colOff>101600</xdr:colOff>
      <xdr:row>56</xdr:row>
      <xdr:rowOff>144691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64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161218</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941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95106</xdr:rowOff>
    </xdr:from>
    <xdr:to>
      <xdr:col>85</xdr:col>
      <xdr:colOff>127000</xdr:colOff>
      <xdr:row>77</xdr:row>
      <xdr:rowOff>88254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125306"/>
          <a:ext cx="838200" cy="16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30991</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32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88254</xdr:rowOff>
    </xdr:from>
    <xdr:to>
      <xdr:col>81</xdr:col>
      <xdr:colOff>50800</xdr:colOff>
      <xdr:row>78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289904"/>
          <a:ext cx="889000" cy="10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151423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35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29052</xdr:rowOff>
    </xdr:from>
    <xdr:to>
      <xdr:col>76</xdr:col>
      <xdr:colOff>114300</xdr:colOff>
      <xdr:row>78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230702"/>
          <a:ext cx="889000" cy="16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29052</xdr:rowOff>
    </xdr:from>
    <xdr:to>
      <xdr:col>71</xdr:col>
      <xdr:colOff>177800</xdr:colOff>
      <xdr:row>77</xdr:row>
      <xdr:rowOff>156525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230702"/>
          <a:ext cx="889000" cy="12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142313</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34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11363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0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44306</xdr:rowOff>
    </xdr:from>
    <xdr:to>
      <xdr:col>85</xdr:col>
      <xdr:colOff>177800</xdr:colOff>
      <xdr:row>76</xdr:row>
      <xdr:rowOff>145906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07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67183</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292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37454</xdr:rowOff>
    </xdr:from>
    <xdr:to>
      <xdr:col>81</xdr:col>
      <xdr:colOff>101600</xdr:colOff>
      <xdr:row>77</xdr:row>
      <xdr:rowOff>139054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2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155581</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01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149702</xdr:rowOff>
    </xdr:from>
    <xdr:to>
      <xdr:col>72</xdr:col>
      <xdr:colOff>38100</xdr:colOff>
      <xdr:row>77</xdr:row>
      <xdr:rowOff>79852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17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96379</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295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105725</xdr:rowOff>
    </xdr:from>
    <xdr:to>
      <xdr:col>67</xdr:col>
      <xdr:colOff>101600</xdr:colOff>
      <xdr:row>78</xdr:row>
      <xdr:rowOff>35875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30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27002</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40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95622</xdr:rowOff>
    </xdr:from>
    <xdr:to>
      <xdr:col>85</xdr:col>
      <xdr:colOff>127000</xdr:colOff>
      <xdr:row>96</xdr:row>
      <xdr:rowOff>99419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554822"/>
          <a:ext cx="838200" cy="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21383</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652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96638</xdr:rowOff>
    </xdr:from>
    <xdr:to>
      <xdr:col>81</xdr:col>
      <xdr:colOff>50800</xdr:colOff>
      <xdr:row>96</xdr:row>
      <xdr:rowOff>99419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555838"/>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125066</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75981</xdr:rowOff>
    </xdr:from>
    <xdr:to>
      <xdr:col>76</xdr:col>
      <xdr:colOff>114300</xdr:colOff>
      <xdr:row>96</xdr:row>
      <xdr:rowOff>96638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535181"/>
          <a:ext cx="889000" cy="2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139678</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34401</xdr:rowOff>
    </xdr:from>
    <xdr:to>
      <xdr:col>71</xdr:col>
      <xdr:colOff>177800</xdr:colOff>
      <xdr:row>96</xdr:row>
      <xdr:rowOff>75981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493601"/>
          <a:ext cx="889000" cy="4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28584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164231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44822</xdr:rowOff>
    </xdr:from>
    <xdr:to>
      <xdr:col>85</xdr:col>
      <xdr:colOff>177800</xdr:colOff>
      <xdr:row>96</xdr:row>
      <xdr:rowOff>146422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50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67699</xdr:rowOff>
    </xdr:from>
    <xdr:ext cx="599010"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3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48619</xdr:rowOff>
    </xdr:from>
    <xdr:to>
      <xdr:col>81</xdr:col>
      <xdr:colOff>101600</xdr:colOff>
      <xdr:row>96</xdr:row>
      <xdr:rowOff>150219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50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166746</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181795" y="16283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45838</xdr:rowOff>
    </xdr:from>
    <xdr:to>
      <xdr:col>76</xdr:col>
      <xdr:colOff>165100</xdr:colOff>
      <xdr:row>96</xdr:row>
      <xdr:rowOff>147438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50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163965</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292795" y="16280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25181</xdr:rowOff>
    </xdr:from>
    <xdr:to>
      <xdr:col>72</xdr:col>
      <xdr:colOff>38100</xdr:colOff>
      <xdr:row>96</xdr:row>
      <xdr:rowOff>126781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48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143308</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03795" y="16259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155051</xdr:rowOff>
    </xdr:from>
    <xdr:to>
      <xdr:col>67</xdr:col>
      <xdr:colOff>101600</xdr:colOff>
      <xdr:row>96</xdr:row>
      <xdr:rowOff>85201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44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101728</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14795" y="1621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の１人当たりのコストについては議会費、総務費、民生費、農林水産業費などほとんどの費目において類似団体を大幅に上回っている。その中でも最も額が大きい総務費において、ふるさと納税における費用高く推移していることが要因といえる。</a:t>
          </a:r>
        </a:p>
        <a:p>
          <a:r>
            <a:rPr kumimoji="1" lang="ja-JP" altLang="en-US" sz="1300">
              <a:latin typeface="ＭＳ Ｐゴシック" panose="020B0600070205080204" pitchFamily="50" charset="-128"/>
              <a:ea typeface="ＭＳ Ｐゴシック" panose="020B0600070205080204" pitchFamily="50" charset="-128"/>
            </a:rPr>
            <a:t>今後、事業の実施の際にはできるだけ費用対効果を検証し、緊急性のない事業等はできるだけ抑制するとともに、実施の際には補助金等を活用し、後年に大きな負担を残さないよう努力する。</a:t>
          </a:r>
        </a:p>
        <a:p>
          <a:r>
            <a:rPr kumimoji="1" lang="ja-JP" altLang="en-US" sz="1300">
              <a:latin typeface="ＭＳ Ｐゴシック" panose="020B0600070205080204" pitchFamily="50" charset="-128"/>
              <a:ea typeface="ＭＳ Ｐゴシック" panose="020B0600070205080204" pitchFamily="50" charset="-128"/>
            </a:rPr>
            <a:t>また、平成２７年度において策定した北山村定員管理計画に沿った職員採用を行うことで人件費の削減に努める。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和歌山県北山村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平成３０年度は実質収支額は、黒字で推移しているが、約１０年ぶりに財政調整基金の大幅な取り崩しを行った。今後の交付税にも影響するが、さらなる取り崩しが予想されるため、特定目的基金による調整において対応したいと考えている。補助金や交付税など国からの交付金の依存割合の高い当村にとっては、過疎化、高齢化により低迷している自主財源の確保が課題である。</a:t>
          </a:r>
        </a:p>
        <a:p>
          <a:r>
            <a:rPr kumimoji="1" lang="ja-JP" altLang="en-US" sz="1100">
              <a:latin typeface="ＭＳ ゴシック" pitchFamily="49" charset="-128"/>
              <a:ea typeface="ＭＳ ゴシック" pitchFamily="49" charset="-128"/>
            </a:rPr>
            <a:t>　今後も歳出削減に積極的に取り組み、財政の健全化を図るとともに、人口減少による普通交付税の減額を見据え、じゃばら産業や観光業などの活性化による自主財源の確保を図る。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和歌山県北山村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現在まで計画的な予算編成及び特別会計への繰出を行い、適正な財政運営を前提としており、いずれの会計においても赤字額は発生しておらず、平成３０年度の連結実質赤字比率は算出されていない。</a:t>
          </a:r>
        </a:p>
        <a:p>
          <a:r>
            <a:rPr kumimoji="1" lang="ja-JP" altLang="en-US" sz="1400">
              <a:latin typeface="ＭＳ ゴシック" pitchFamily="49" charset="-128"/>
              <a:ea typeface="ＭＳ ゴシック" pitchFamily="49" charset="-128"/>
            </a:rPr>
            <a:t>　今後も簡易水道事業の配水管の敷設替えなど老朽化した施設の更新費用の増加や、高齢化に適応するための経費の増加が見込まれるなかで事業費の適正化を図り、健全な財政運営をおこなっていく。さらに今後も人口減少が続き、村税等の収入の増加は見込めないため、ふるさと納税による寄付金収入の増加を図り、また、じゃばらの販売や観光事業等による財源の確保に努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H30&#27770;&#31639;&#20998;/07_&#31532;&#65298;&#22238;&#12288;&#24066;&#30010;&#26449;&#8594;&#30476;/29%20&#9733;&#21271;&#23665;&#26449;/&#12304;&#36001;&#25919;&#29366;&#27841;&#36039;&#26009;&#38598;&#12305;_304271_&#21271;&#23665;&#26449;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49.1</v>
          </cell>
          <cell r="CF53">
            <v>50.6</v>
          </cell>
        </row>
        <row r="55">
          <cell r="AN55" t="str">
            <v>類似団体内平均値</v>
          </cell>
          <cell r="BX55">
            <v>0</v>
          </cell>
          <cell r="CF55">
            <v>0</v>
          </cell>
        </row>
        <row r="57">
          <cell r="BX57">
            <v>57.1</v>
          </cell>
          <cell r="CF57">
            <v>57.9</v>
          </cell>
        </row>
        <row r="72">
          <cell r="BP72" t="str">
            <v>H26</v>
          </cell>
          <cell r="BX72" t="str">
            <v>H27</v>
          </cell>
          <cell r="CF72" t="str">
            <v>H28</v>
          </cell>
          <cell r="CN72" t="str">
            <v>H29</v>
          </cell>
          <cell r="CV72" t="str">
            <v>H30</v>
          </cell>
        </row>
        <row r="73">
          <cell r="AN73" t="str">
            <v>当該団体値</v>
          </cell>
        </row>
        <row r="75">
          <cell r="BP75">
            <v>4.3</v>
          </cell>
          <cell r="BX75">
            <v>3.8</v>
          </cell>
          <cell r="CF75">
            <v>2.9</v>
          </cell>
          <cell r="CN75">
            <v>2</v>
          </cell>
          <cell r="CV75">
            <v>2.8</v>
          </cell>
        </row>
        <row r="77">
          <cell r="AN77" t="str">
            <v>類似団体内平均値</v>
          </cell>
          <cell r="BP77">
            <v>0</v>
          </cell>
          <cell r="BX77">
            <v>0</v>
          </cell>
          <cell r="CF77">
            <v>0</v>
          </cell>
          <cell r="CN77">
            <v>0</v>
          </cell>
          <cell r="CV77">
            <v>0</v>
          </cell>
        </row>
        <row r="79">
          <cell r="BP79">
            <v>7.7</v>
          </cell>
          <cell r="BX79">
            <v>6.4</v>
          </cell>
          <cell r="CF79">
            <v>6.9</v>
          </cell>
          <cell r="CN79">
            <v>7.1</v>
          </cell>
          <cell r="CV79">
            <v>7.4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election activeCell="AO38" sqref="AO38:BC38"/>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2733642</v>
      </c>
      <c r="BO4" s="392"/>
      <c r="BP4" s="392"/>
      <c r="BQ4" s="392"/>
      <c r="BR4" s="392"/>
      <c r="BS4" s="392"/>
      <c r="BT4" s="392"/>
      <c r="BU4" s="393"/>
      <c r="BV4" s="391">
        <v>2650960</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9.5</v>
      </c>
      <c r="CU4" s="398"/>
      <c r="CV4" s="398"/>
      <c r="CW4" s="398"/>
      <c r="CX4" s="398"/>
      <c r="CY4" s="398"/>
      <c r="CZ4" s="398"/>
      <c r="DA4" s="399"/>
      <c r="DB4" s="397">
        <v>11.1</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2603316</v>
      </c>
      <c r="BO5" s="429"/>
      <c r="BP5" s="429"/>
      <c r="BQ5" s="429"/>
      <c r="BR5" s="429"/>
      <c r="BS5" s="429"/>
      <c r="BT5" s="429"/>
      <c r="BU5" s="430"/>
      <c r="BV5" s="428">
        <v>2560337</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97.3</v>
      </c>
      <c r="CU5" s="426"/>
      <c r="CV5" s="426"/>
      <c r="CW5" s="426"/>
      <c r="CX5" s="426"/>
      <c r="CY5" s="426"/>
      <c r="CZ5" s="426"/>
      <c r="DA5" s="427"/>
      <c r="DB5" s="425">
        <v>87.5</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130326</v>
      </c>
      <c r="BO6" s="429"/>
      <c r="BP6" s="429"/>
      <c r="BQ6" s="429"/>
      <c r="BR6" s="429"/>
      <c r="BS6" s="429"/>
      <c r="BT6" s="429"/>
      <c r="BU6" s="430"/>
      <c r="BV6" s="428">
        <v>90623</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100.7</v>
      </c>
      <c r="CU6" s="466"/>
      <c r="CV6" s="466"/>
      <c r="CW6" s="466"/>
      <c r="CX6" s="466"/>
      <c r="CY6" s="466"/>
      <c r="CZ6" s="466"/>
      <c r="DA6" s="467"/>
      <c r="DB6" s="465">
        <v>90.6</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94</v>
      </c>
      <c r="AV7" s="461"/>
      <c r="AW7" s="461"/>
      <c r="AX7" s="461"/>
      <c r="AY7" s="462" t="s">
        <v>106</v>
      </c>
      <c r="AZ7" s="463"/>
      <c r="BA7" s="463"/>
      <c r="BB7" s="463"/>
      <c r="BC7" s="463"/>
      <c r="BD7" s="463"/>
      <c r="BE7" s="463"/>
      <c r="BF7" s="463"/>
      <c r="BG7" s="463"/>
      <c r="BH7" s="463"/>
      <c r="BI7" s="463"/>
      <c r="BJ7" s="463"/>
      <c r="BK7" s="463"/>
      <c r="BL7" s="463"/>
      <c r="BM7" s="464"/>
      <c r="BN7" s="428">
        <v>82710</v>
      </c>
      <c r="BO7" s="429"/>
      <c r="BP7" s="429"/>
      <c r="BQ7" s="429"/>
      <c r="BR7" s="429"/>
      <c r="BS7" s="429"/>
      <c r="BT7" s="429"/>
      <c r="BU7" s="430"/>
      <c r="BV7" s="428">
        <v>29851</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501099</v>
      </c>
      <c r="CU7" s="429"/>
      <c r="CV7" s="429"/>
      <c r="CW7" s="429"/>
      <c r="CX7" s="429"/>
      <c r="CY7" s="429"/>
      <c r="CZ7" s="429"/>
      <c r="DA7" s="430"/>
      <c r="DB7" s="428">
        <v>546913</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47616</v>
      </c>
      <c r="BO8" s="429"/>
      <c r="BP8" s="429"/>
      <c r="BQ8" s="429"/>
      <c r="BR8" s="429"/>
      <c r="BS8" s="429"/>
      <c r="BT8" s="429"/>
      <c r="BU8" s="430"/>
      <c r="BV8" s="428">
        <v>60772</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0.12</v>
      </c>
      <c r="CU8" s="469"/>
      <c r="CV8" s="469"/>
      <c r="CW8" s="469"/>
      <c r="CX8" s="469"/>
      <c r="CY8" s="469"/>
      <c r="CZ8" s="469"/>
      <c r="DA8" s="470"/>
      <c r="DB8" s="468">
        <v>0.11</v>
      </c>
      <c r="DC8" s="469"/>
      <c r="DD8" s="469"/>
      <c r="DE8" s="469"/>
      <c r="DF8" s="469"/>
      <c r="DG8" s="469"/>
      <c r="DH8" s="469"/>
      <c r="DI8" s="470"/>
      <c r="DJ8" s="185"/>
      <c r="DK8" s="185"/>
      <c r="DL8" s="185"/>
      <c r="DM8" s="185"/>
      <c r="DN8" s="185"/>
      <c r="DO8" s="185"/>
    </row>
    <row r="9" spans="1:119" ht="18.75" customHeight="1" thickBot="1" x14ac:dyDescent="0.2">
      <c r="A9" s="186"/>
      <c r="B9" s="422" t="s">
        <v>112</v>
      </c>
      <c r="C9" s="423"/>
      <c r="D9" s="423"/>
      <c r="E9" s="423"/>
      <c r="F9" s="423"/>
      <c r="G9" s="423"/>
      <c r="H9" s="423"/>
      <c r="I9" s="423"/>
      <c r="J9" s="423"/>
      <c r="K9" s="471"/>
      <c r="L9" s="472" t="s">
        <v>113</v>
      </c>
      <c r="M9" s="473"/>
      <c r="N9" s="473"/>
      <c r="O9" s="473"/>
      <c r="P9" s="473"/>
      <c r="Q9" s="474"/>
      <c r="R9" s="475">
        <v>446</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116</v>
      </c>
      <c r="AV9" s="461"/>
      <c r="AW9" s="461"/>
      <c r="AX9" s="461"/>
      <c r="AY9" s="462" t="s">
        <v>117</v>
      </c>
      <c r="AZ9" s="463"/>
      <c r="BA9" s="463"/>
      <c r="BB9" s="463"/>
      <c r="BC9" s="463"/>
      <c r="BD9" s="463"/>
      <c r="BE9" s="463"/>
      <c r="BF9" s="463"/>
      <c r="BG9" s="463"/>
      <c r="BH9" s="463"/>
      <c r="BI9" s="463"/>
      <c r="BJ9" s="463"/>
      <c r="BK9" s="463"/>
      <c r="BL9" s="463"/>
      <c r="BM9" s="464"/>
      <c r="BN9" s="428">
        <v>-13156</v>
      </c>
      <c r="BO9" s="429"/>
      <c r="BP9" s="429"/>
      <c r="BQ9" s="429"/>
      <c r="BR9" s="429"/>
      <c r="BS9" s="429"/>
      <c r="BT9" s="429"/>
      <c r="BU9" s="430"/>
      <c r="BV9" s="428">
        <v>-51253</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12</v>
      </c>
      <c r="CU9" s="426"/>
      <c r="CV9" s="426"/>
      <c r="CW9" s="426"/>
      <c r="CX9" s="426"/>
      <c r="CY9" s="426"/>
      <c r="CZ9" s="426"/>
      <c r="DA9" s="427"/>
      <c r="DB9" s="425">
        <v>4.9000000000000004</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119</v>
      </c>
      <c r="M10" s="458"/>
      <c r="N10" s="458"/>
      <c r="O10" s="458"/>
      <c r="P10" s="458"/>
      <c r="Q10" s="459"/>
      <c r="R10" s="479">
        <v>486</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121</v>
      </c>
      <c r="AV10" s="461"/>
      <c r="AW10" s="461"/>
      <c r="AX10" s="461"/>
      <c r="AY10" s="462" t="s">
        <v>122</v>
      </c>
      <c r="AZ10" s="463"/>
      <c r="BA10" s="463"/>
      <c r="BB10" s="463"/>
      <c r="BC10" s="463"/>
      <c r="BD10" s="463"/>
      <c r="BE10" s="463"/>
      <c r="BF10" s="463"/>
      <c r="BG10" s="463"/>
      <c r="BH10" s="463"/>
      <c r="BI10" s="463"/>
      <c r="BJ10" s="463"/>
      <c r="BK10" s="463"/>
      <c r="BL10" s="463"/>
      <c r="BM10" s="464"/>
      <c r="BN10" s="428">
        <v>56</v>
      </c>
      <c r="BO10" s="429"/>
      <c r="BP10" s="429"/>
      <c r="BQ10" s="429"/>
      <c r="BR10" s="429"/>
      <c r="BS10" s="429"/>
      <c r="BT10" s="429"/>
      <c r="BU10" s="430"/>
      <c r="BV10" s="428">
        <v>28512</v>
      </c>
      <c r="BW10" s="429"/>
      <c r="BX10" s="429"/>
      <c r="BY10" s="429"/>
      <c r="BZ10" s="429"/>
      <c r="CA10" s="429"/>
      <c r="CB10" s="429"/>
      <c r="CC10" s="430"/>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124</v>
      </c>
      <c r="M11" s="483"/>
      <c r="N11" s="483"/>
      <c r="O11" s="483"/>
      <c r="P11" s="483"/>
      <c r="Q11" s="484"/>
      <c r="R11" s="485" t="s">
        <v>125</v>
      </c>
      <c r="S11" s="486"/>
      <c r="T11" s="486"/>
      <c r="U11" s="486"/>
      <c r="V11" s="487"/>
      <c r="W11" s="416"/>
      <c r="X11" s="417"/>
      <c r="Y11" s="417"/>
      <c r="Z11" s="417"/>
      <c r="AA11" s="417"/>
      <c r="AB11" s="417"/>
      <c r="AC11" s="417"/>
      <c r="AD11" s="417"/>
      <c r="AE11" s="417"/>
      <c r="AF11" s="417"/>
      <c r="AG11" s="417"/>
      <c r="AH11" s="417"/>
      <c r="AI11" s="417"/>
      <c r="AJ11" s="417"/>
      <c r="AK11" s="417"/>
      <c r="AL11" s="420"/>
      <c r="AM11" s="457" t="s">
        <v>126</v>
      </c>
      <c r="AN11" s="458"/>
      <c r="AO11" s="458"/>
      <c r="AP11" s="458"/>
      <c r="AQ11" s="458"/>
      <c r="AR11" s="458"/>
      <c r="AS11" s="458"/>
      <c r="AT11" s="459"/>
      <c r="AU11" s="460" t="s">
        <v>109</v>
      </c>
      <c r="AV11" s="461"/>
      <c r="AW11" s="461"/>
      <c r="AX11" s="461"/>
      <c r="AY11" s="462" t="s">
        <v>127</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130</v>
      </c>
      <c r="DC11" s="469"/>
      <c r="DD11" s="469"/>
      <c r="DE11" s="469"/>
      <c r="DF11" s="469"/>
      <c r="DG11" s="469"/>
      <c r="DH11" s="469"/>
      <c r="DI11" s="470"/>
      <c r="DJ11" s="185"/>
      <c r="DK11" s="185"/>
      <c r="DL11" s="185"/>
      <c r="DM11" s="185"/>
      <c r="DN11" s="185"/>
      <c r="DO11" s="185"/>
    </row>
    <row r="12" spans="1:119" ht="18.75" customHeight="1" x14ac:dyDescent="0.15">
      <c r="A12" s="186"/>
      <c r="B12" s="488" t="s">
        <v>131</v>
      </c>
      <c r="C12" s="489"/>
      <c r="D12" s="489"/>
      <c r="E12" s="489"/>
      <c r="F12" s="489"/>
      <c r="G12" s="489"/>
      <c r="H12" s="489"/>
      <c r="I12" s="489"/>
      <c r="J12" s="489"/>
      <c r="K12" s="490"/>
      <c r="L12" s="497" t="s">
        <v>132</v>
      </c>
      <c r="M12" s="498"/>
      <c r="N12" s="498"/>
      <c r="O12" s="498"/>
      <c r="P12" s="498"/>
      <c r="Q12" s="499"/>
      <c r="R12" s="500">
        <v>436</v>
      </c>
      <c r="S12" s="501"/>
      <c r="T12" s="501"/>
      <c r="U12" s="501"/>
      <c r="V12" s="502"/>
      <c r="W12" s="503" t="s">
        <v>1</v>
      </c>
      <c r="X12" s="461"/>
      <c r="Y12" s="461"/>
      <c r="Z12" s="461"/>
      <c r="AA12" s="461"/>
      <c r="AB12" s="504"/>
      <c r="AC12" s="460" t="s">
        <v>133</v>
      </c>
      <c r="AD12" s="461"/>
      <c r="AE12" s="461"/>
      <c r="AF12" s="461"/>
      <c r="AG12" s="504"/>
      <c r="AH12" s="460" t="s">
        <v>134</v>
      </c>
      <c r="AI12" s="461"/>
      <c r="AJ12" s="461"/>
      <c r="AK12" s="461"/>
      <c r="AL12" s="505"/>
      <c r="AM12" s="457" t="s">
        <v>135</v>
      </c>
      <c r="AN12" s="458"/>
      <c r="AO12" s="458"/>
      <c r="AP12" s="458"/>
      <c r="AQ12" s="458"/>
      <c r="AR12" s="458"/>
      <c r="AS12" s="458"/>
      <c r="AT12" s="459"/>
      <c r="AU12" s="460" t="s">
        <v>136</v>
      </c>
      <c r="AV12" s="461"/>
      <c r="AW12" s="461"/>
      <c r="AX12" s="461"/>
      <c r="AY12" s="462" t="s">
        <v>137</v>
      </c>
      <c r="AZ12" s="463"/>
      <c r="BA12" s="463"/>
      <c r="BB12" s="463"/>
      <c r="BC12" s="463"/>
      <c r="BD12" s="463"/>
      <c r="BE12" s="463"/>
      <c r="BF12" s="463"/>
      <c r="BG12" s="463"/>
      <c r="BH12" s="463"/>
      <c r="BI12" s="463"/>
      <c r="BJ12" s="463"/>
      <c r="BK12" s="463"/>
      <c r="BL12" s="463"/>
      <c r="BM12" s="464"/>
      <c r="BN12" s="428">
        <v>157000</v>
      </c>
      <c r="BO12" s="429"/>
      <c r="BP12" s="429"/>
      <c r="BQ12" s="429"/>
      <c r="BR12" s="429"/>
      <c r="BS12" s="429"/>
      <c r="BT12" s="429"/>
      <c r="BU12" s="430"/>
      <c r="BV12" s="428">
        <v>0</v>
      </c>
      <c r="BW12" s="429"/>
      <c r="BX12" s="429"/>
      <c r="BY12" s="429"/>
      <c r="BZ12" s="429"/>
      <c r="CA12" s="429"/>
      <c r="CB12" s="429"/>
      <c r="CC12" s="430"/>
      <c r="CD12" s="431" t="s">
        <v>138</v>
      </c>
      <c r="CE12" s="432"/>
      <c r="CF12" s="432"/>
      <c r="CG12" s="432"/>
      <c r="CH12" s="432"/>
      <c r="CI12" s="432"/>
      <c r="CJ12" s="432"/>
      <c r="CK12" s="432"/>
      <c r="CL12" s="432"/>
      <c r="CM12" s="432"/>
      <c r="CN12" s="432"/>
      <c r="CO12" s="432"/>
      <c r="CP12" s="432"/>
      <c r="CQ12" s="432"/>
      <c r="CR12" s="432"/>
      <c r="CS12" s="433"/>
      <c r="CT12" s="468" t="s">
        <v>139</v>
      </c>
      <c r="CU12" s="469"/>
      <c r="CV12" s="469"/>
      <c r="CW12" s="469"/>
      <c r="CX12" s="469"/>
      <c r="CY12" s="469"/>
      <c r="CZ12" s="469"/>
      <c r="DA12" s="470"/>
      <c r="DB12" s="468" t="s">
        <v>140</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141</v>
      </c>
      <c r="N13" s="517"/>
      <c r="O13" s="517"/>
      <c r="P13" s="517"/>
      <c r="Q13" s="518"/>
      <c r="R13" s="509">
        <v>436</v>
      </c>
      <c r="S13" s="510"/>
      <c r="T13" s="510"/>
      <c r="U13" s="510"/>
      <c r="V13" s="511"/>
      <c r="W13" s="444" t="s">
        <v>142</v>
      </c>
      <c r="X13" s="445"/>
      <c r="Y13" s="445"/>
      <c r="Z13" s="445"/>
      <c r="AA13" s="445"/>
      <c r="AB13" s="435"/>
      <c r="AC13" s="479">
        <v>20</v>
      </c>
      <c r="AD13" s="480"/>
      <c r="AE13" s="480"/>
      <c r="AF13" s="480"/>
      <c r="AG13" s="519"/>
      <c r="AH13" s="479">
        <v>13</v>
      </c>
      <c r="AI13" s="480"/>
      <c r="AJ13" s="480"/>
      <c r="AK13" s="480"/>
      <c r="AL13" s="481"/>
      <c r="AM13" s="457" t="s">
        <v>143</v>
      </c>
      <c r="AN13" s="458"/>
      <c r="AO13" s="458"/>
      <c r="AP13" s="458"/>
      <c r="AQ13" s="458"/>
      <c r="AR13" s="458"/>
      <c r="AS13" s="458"/>
      <c r="AT13" s="459"/>
      <c r="AU13" s="460" t="s">
        <v>144</v>
      </c>
      <c r="AV13" s="461"/>
      <c r="AW13" s="461"/>
      <c r="AX13" s="461"/>
      <c r="AY13" s="462" t="s">
        <v>145</v>
      </c>
      <c r="AZ13" s="463"/>
      <c r="BA13" s="463"/>
      <c r="BB13" s="463"/>
      <c r="BC13" s="463"/>
      <c r="BD13" s="463"/>
      <c r="BE13" s="463"/>
      <c r="BF13" s="463"/>
      <c r="BG13" s="463"/>
      <c r="BH13" s="463"/>
      <c r="BI13" s="463"/>
      <c r="BJ13" s="463"/>
      <c r="BK13" s="463"/>
      <c r="BL13" s="463"/>
      <c r="BM13" s="464"/>
      <c r="BN13" s="428">
        <v>-170100</v>
      </c>
      <c r="BO13" s="429"/>
      <c r="BP13" s="429"/>
      <c r="BQ13" s="429"/>
      <c r="BR13" s="429"/>
      <c r="BS13" s="429"/>
      <c r="BT13" s="429"/>
      <c r="BU13" s="430"/>
      <c r="BV13" s="428">
        <v>-22741</v>
      </c>
      <c r="BW13" s="429"/>
      <c r="BX13" s="429"/>
      <c r="BY13" s="429"/>
      <c r="BZ13" s="429"/>
      <c r="CA13" s="429"/>
      <c r="CB13" s="429"/>
      <c r="CC13" s="430"/>
      <c r="CD13" s="431" t="s">
        <v>146</v>
      </c>
      <c r="CE13" s="432"/>
      <c r="CF13" s="432"/>
      <c r="CG13" s="432"/>
      <c r="CH13" s="432"/>
      <c r="CI13" s="432"/>
      <c r="CJ13" s="432"/>
      <c r="CK13" s="432"/>
      <c r="CL13" s="432"/>
      <c r="CM13" s="432"/>
      <c r="CN13" s="432"/>
      <c r="CO13" s="432"/>
      <c r="CP13" s="432"/>
      <c r="CQ13" s="432"/>
      <c r="CR13" s="432"/>
      <c r="CS13" s="433"/>
      <c r="CT13" s="425">
        <v>2.8</v>
      </c>
      <c r="CU13" s="426"/>
      <c r="CV13" s="426"/>
      <c r="CW13" s="426"/>
      <c r="CX13" s="426"/>
      <c r="CY13" s="426"/>
      <c r="CZ13" s="426"/>
      <c r="DA13" s="427"/>
      <c r="DB13" s="425">
        <v>2</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147</v>
      </c>
      <c r="M14" s="507"/>
      <c r="N14" s="507"/>
      <c r="O14" s="507"/>
      <c r="P14" s="507"/>
      <c r="Q14" s="508"/>
      <c r="R14" s="509">
        <v>449</v>
      </c>
      <c r="S14" s="510"/>
      <c r="T14" s="510"/>
      <c r="U14" s="510"/>
      <c r="V14" s="511"/>
      <c r="W14" s="418"/>
      <c r="X14" s="419"/>
      <c r="Y14" s="419"/>
      <c r="Z14" s="419"/>
      <c r="AA14" s="419"/>
      <c r="AB14" s="408"/>
      <c r="AC14" s="512">
        <v>11.6</v>
      </c>
      <c r="AD14" s="513"/>
      <c r="AE14" s="513"/>
      <c r="AF14" s="513"/>
      <c r="AG14" s="514"/>
      <c r="AH14" s="512">
        <v>8.1999999999999993</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148</v>
      </c>
      <c r="CE14" s="521"/>
      <c r="CF14" s="521"/>
      <c r="CG14" s="521"/>
      <c r="CH14" s="521"/>
      <c r="CI14" s="521"/>
      <c r="CJ14" s="521"/>
      <c r="CK14" s="521"/>
      <c r="CL14" s="521"/>
      <c r="CM14" s="521"/>
      <c r="CN14" s="521"/>
      <c r="CO14" s="521"/>
      <c r="CP14" s="521"/>
      <c r="CQ14" s="521"/>
      <c r="CR14" s="521"/>
      <c r="CS14" s="522"/>
      <c r="CT14" s="523" t="s">
        <v>140</v>
      </c>
      <c r="CU14" s="524"/>
      <c r="CV14" s="524"/>
      <c r="CW14" s="524"/>
      <c r="CX14" s="524"/>
      <c r="CY14" s="524"/>
      <c r="CZ14" s="524"/>
      <c r="DA14" s="525"/>
      <c r="DB14" s="523" t="s">
        <v>140</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149</v>
      </c>
      <c r="N15" s="517"/>
      <c r="O15" s="517"/>
      <c r="P15" s="517"/>
      <c r="Q15" s="518"/>
      <c r="R15" s="509">
        <v>449</v>
      </c>
      <c r="S15" s="510"/>
      <c r="T15" s="510"/>
      <c r="U15" s="510"/>
      <c r="V15" s="511"/>
      <c r="W15" s="444" t="s">
        <v>150</v>
      </c>
      <c r="X15" s="445"/>
      <c r="Y15" s="445"/>
      <c r="Z15" s="445"/>
      <c r="AA15" s="445"/>
      <c r="AB15" s="435"/>
      <c r="AC15" s="479">
        <v>31</v>
      </c>
      <c r="AD15" s="480"/>
      <c r="AE15" s="480"/>
      <c r="AF15" s="480"/>
      <c r="AG15" s="519"/>
      <c r="AH15" s="479">
        <v>28</v>
      </c>
      <c r="AI15" s="480"/>
      <c r="AJ15" s="480"/>
      <c r="AK15" s="480"/>
      <c r="AL15" s="481"/>
      <c r="AM15" s="457"/>
      <c r="AN15" s="458"/>
      <c r="AO15" s="458"/>
      <c r="AP15" s="458"/>
      <c r="AQ15" s="458"/>
      <c r="AR15" s="458"/>
      <c r="AS15" s="458"/>
      <c r="AT15" s="459"/>
      <c r="AU15" s="460"/>
      <c r="AV15" s="461"/>
      <c r="AW15" s="461"/>
      <c r="AX15" s="461"/>
      <c r="AY15" s="388" t="s">
        <v>151</v>
      </c>
      <c r="AZ15" s="389"/>
      <c r="BA15" s="389"/>
      <c r="BB15" s="389"/>
      <c r="BC15" s="389"/>
      <c r="BD15" s="389"/>
      <c r="BE15" s="389"/>
      <c r="BF15" s="389"/>
      <c r="BG15" s="389"/>
      <c r="BH15" s="389"/>
      <c r="BI15" s="389"/>
      <c r="BJ15" s="389"/>
      <c r="BK15" s="389"/>
      <c r="BL15" s="389"/>
      <c r="BM15" s="390"/>
      <c r="BN15" s="391">
        <v>65289</v>
      </c>
      <c r="BO15" s="392"/>
      <c r="BP15" s="392"/>
      <c r="BQ15" s="392"/>
      <c r="BR15" s="392"/>
      <c r="BS15" s="392"/>
      <c r="BT15" s="392"/>
      <c r="BU15" s="393"/>
      <c r="BV15" s="391">
        <v>60755</v>
      </c>
      <c r="BW15" s="392"/>
      <c r="BX15" s="392"/>
      <c r="BY15" s="392"/>
      <c r="BZ15" s="392"/>
      <c r="CA15" s="392"/>
      <c r="CB15" s="392"/>
      <c r="CC15" s="393"/>
      <c r="CD15" s="526" t="s">
        <v>152</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153</v>
      </c>
      <c r="M16" s="537"/>
      <c r="N16" s="537"/>
      <c r="O16" s="537"/>
      <c r="P16" s="537"/>
      <c r="Q16" s="538"/>
      <c r="R16" s="529" t="s">
        <v>154</v>
      </c>
      <c r="S16" s="530"/>
      <c r="T16" s="530"/>
      <c r="U16" s="530"/>
      <c r="V16" s="531"/>
      <c r="W16" s="418"/>
      <c r="X16" s="419"/>
      <c r="Y16" s="419"/>
      <c r="Z16" s="419"/>
      <c r="AA16" s="419"/>
      <c r="AB16" s="408"/>
      <c r="AC16" s="512">
        <v>17.899999999999999</v>
      </c>
      <c r="AD16" s="513"/>
      <c r="AE16" s="513"/>
      <c r="AF16" s="513"/>
      <c r="AG16" s="514"/>
      <c r="AH16" s="512">
        <v>17.600000000000001</v>
      </c>
      <c r="AI16" s="513"/>
      <c r="AJ16" s="513"/>
      <c r="AK16" s="513"/>
      <c r="AL16" s="515"/>
      <c r="AM16" s="457"/>
      <c r="AN16" s="458"/>
      <c r="AO16" s="458"/>
      <c r="AP16" s="458"/>
      <c r="AQ16" s="458"/>
      <c r="AR16" s="458"/>
      <c r="AS16" s="458"/>
      <c r="AT16" s="459"/>
      <c r="AU16" s="460"/>
      <c r="AV16" s="461"/>
      <c r="AW16" s="461"/>
      <c r="AX16" s="461"/>
      <c r="AY16" s="462" t="s">
        <v>155</v>
      </c>
      <c r="AZ16" s="463"/>
      <c r="BA16" s="463"/>
      <c r="BB16" s="463"/>
      <c r="BC16" s="463"/>
      <c r="BD16" s="463"/>
      <c r="BE16" s="463"/>
      <c r="BF16" s="463"/>
      <c r="BG16" s="463"/>
      <c r="BH16" s="463"/>
      <c r="BI16" s="463"/>
      <c r="BJ16" s="463"/>
      <c r="BK16" s="463"/>
      <c r="BL16" s="463"/>
      <c r="BM16" s="464"/>
      <c r="BN16" s="428">
        <v>466946</v>
      </c>
      <c r="BO16" s="429"/>
      <c r="BP16" s="429"/>
      <c r="BQ16" s="429"/>
      <c r="BR16" s="429"/>
      <c r="BS16" s="429"/>
      <c r="BT16" s="429"/>
      <c r="BU16" s="430"/>
      <c r="BV16" s="428">
        <v>511176</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156</v>
      </c>
      <c r="N17" s="533"/>
      <c r="O17" s="533"/>
      <c r="P17" s="533"/>
      <c r="Q17" s="534"/>
      <c r="R17" s="529" t="s">
        <v>157</v>
      </c>
      <c r="S17" s="530"/>
      <c r="T17" s="530"/>
      <c r="U17" s="530"/>
      <c r="V17" s="531"/>
      <c r="W17" s="444" t="s">
        <v>158</v>
      </c>
      <c r="X17" s="445"/>
      <c r="Y17" s="445"/>
      <c r="Z17" s="445"/>
      <c r="AA17" s="445"/>
      <c r="AB17" s="435"/>
      <c r="AC17" s="479">
        <v>122</v>
      </c>
      <c r="AD17" s="480"/>
      <c r="AE17" s="480"/>
      <c r="AF17" s="480"/>
      <c r="AG17" s="519"/>
      <c r="AH17" s="479">
        <v>118</v>
      </c>
      <c r="AI17" s="480"/>
      <c r="AJ17" s="480"/>
      <c r="AK17" s="480"/>
      <c r="AL17" s="481"/>
      <c r="AM17" s="457"/>
      <c r="AN17" s="458"/>
      <c r="AO17" s="458"/>
      <c r="AP17" s="458"/>
      <c r="AQ17" s="458"/>
      <c r="AR17" s="458"/>
      <c r="AS17" s="458"/>
      <c r="AT17" s="459"/>
      <c r="AU17" s="460"/>
      <c r="AV17" s="461"/>
      <c r="AW17" s="461"/>
      <c r="AX17" s="461"/>
      <c r="AY17" s="462" t="s">
        <v>159</v>
      </c>
      <c r="AZ17" s="463"/>
      <c r="BA17" s="463"/>
      <c r="BB17" s="463"/>
      <c r="BC17" s="463"/>
      <c r="BD17" s="463"/>
      <c r="BE17" s="463"/>
      <c r="BF17" s="463"/>
      <c r="BG17" s="463"/>
      <c r="BH17" s="463"/>
      <c r="BI17" s="463"/>
      <c r="BJ17" s="463"/>
      <c r="BK17" s="463"/>
      <c r="BL17" s="463"/>
      <c r="BM17" s="464"/>
      <c r="BN17" s="428">
        <v>82356</v>
      </c>
      <c r="BO17" s="429"/>
      <c r="BP17" s="429"/>
      <c r="BQ17" s="429"/>
      <c r="BR17" s="429"/>
      <c r="BS17" s="429"/>
      <c r="BT17" s="429"/>
      <c r="BU17" s="430"/>
      <c r="BV17" s="428">
        <v>77222</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160</v>
      </c>
      <c r="C18" s="471"/>
      <c r="D18" s="471"/>
      <c r="E18" s="540"/>
      <c r="F18" s="540"/>
      <c r="G18" s="540"/>
      <c r="H18" s="540"/>
      <c r="I18" s="540"/>
      <c r="J18" s="540"/>
      <c r="K18" s="540"/>
      <c r="L18" s="541">
        <v>48.2</v>
      </c>
      <c r="M18" s="541"/>
      <c r="N18" s="541"/>
      <c r="O18" s="541"/>
      <c r="P18" s="541"/>
      <c r="Q18" s="541"/>
      <c r="R18" s="542"/>
      <c r="S18" s="542"/>
      <c r="T18" s="542"/>
      <c r="U18" s="542"/>
      <c r="V18" s="543"/>
      <c r="W18" s="446"/>
      <c r="X18" s="447"/>
      <c r="Y18" s="447"/>
      <c r="Z18" s="447"/>
      <c r="AA18" s="447"/>
      <c r="AB18" s="438"/>
      <c r="AC18" s="544">
        <v>70.5</v>
      </c>
      <c r="AD18" s="545"/>
      <c r="AE18" s="545"/>
      <c r="AF18" s="545"/>
      <c r="AG18" s="546"/>
      <c r="AH18" s="544">
        <v>74.2</v>
      </c>
      <c r="AI18" s="545"/>
      <c r="AJ18" s="545"/>
      <c r="AK18" s="545"/>
      <c r="AL18" s="547"/>
      <c r="AM18" s="457"/>
      <c r="AN18" s="458"/>
      <c r="AO18" s="458"/>
      <c r="AP18" s="458"/>
      <c r="AQ18" s="458"/>
      <c r="AR18" s="458"/>
      <c r="AS18" s="458"/>
      <c r="AT18" s="459"/>
      <c r="AU18" s="460"/>
      <c r="AV18" s="461"/>
      <c r="AW18" s="461"/>
      <c r="AX18" s="461"/>
      <c r="AY18" s="462" t="s">
        <v>161</v>
      </c>
      <c r="AZ18" s="463"/>
      <c r="BA18" s="463"/>
      <c r="BB18" s="463"/>
      <c r="BC18" s="463"/>
      <c r="BD18" s="463"/>
      <c r="BE18" s="463"/>
      <c r="BF18" s="463"/>
      <c r="BG18" s="463"/>
      <c r="BH18" s="463"/>
      <c r="BI18" s="463"/>
      <c r="BJ18" s="463"/>
      <c r="BK18" s="463"/>
      <c r="BL18" s="463"/>
      <c r="BM18" s="464"/>
      <c r="BN18" s="428">
        <v>497869</v>
      </c>
      <c r="BO18" s="429"/>
      <c r="BP18" s="429"/>
      <c r="BQ18" s="429"/>
      <c r="BR18" s="429"/>
      <c r="BS18" s="429"/>
      <c r="BT18" s="429"/>
      <c r="BU18" s="430"/>
      <c r="BV18" s="428">
        <v>488489</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162</v>
      </c>
      <c r="C19" s="471"/>
      <c r="D19" s="471"/>
      <c r="E19" s="540"/>
      <c r="F19" s="540"/>
      <c r="G19" s="540"/>
      <c r="H19" s="540"/>
      <c r="I19" s="540"/>
      <c r="J19" s="540"/>
      <c r="K19" s="540"/>
      <c r="L19" s="548">
        <v>9</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163</v>
      </c>
      <c r="AZ19" s="463"/>
      <c r="BA19" s="463"/>
      <c r="BB19" s="463"/>
      <c r="BC19" s="463"/>
      <c r="BD19" s="463"/>
      <c r="BE19" s="463"/>
      <c r="BF19" s="463"/>
      <c r="BG19" s="463"/>
      <c r="BH19" s="463"/>
      <c r="BI19" s="463"/>
      <c r="BJ19" s="463"/>
      <c r="BK19" s="463"/>
      <c r="BL19" s="463"/>
      <c r="BM19" s="464"/>
      <c r="BN19" s="428">
        <v>883397</v>
      </c>
      <c r="BO19" s="429"/>
      <c r="BP19" s="429"/>
      <c r="BQ19" s="429"/>
      <c r="BR19" s="429"/>
      <c r="BS19" s="429"/>
      <c r="BT19" s="429"/>
      <c r="BU19" s="430"/>
      <c r="BV19" s="428">
        <v>2202315</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164</v>
      </c>
      <c r="C20" s="471"/>
      <c r="D20" s="471"/>
      <c r="E20" s="540"/>
      <c r="F20" s="540"/>
      <c r="G20" s="540"/>
      <c r="H20" s="540"/>
      <c r="I20" s="540"/>
      <c r="J20" s="540"/>
      <c r="K20" s="540"/>
      <c r="L20" s="548">
        <v>239</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165</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166</v>
      </c>
      <c r="C22" s="563"/>
      <c r="D22" s="564"/>
      <c r="E22" s="440" t="s">
        <v>1</v>
      </c>
      <c r="F22" s="445"/>
      <c r="G22" s="445"/>
      <c r="H22" s="445"/>
      <c r="I22" s="445"/>
      <c r="J22" s="445"/>
      <c r="K22" s="435"/>
      <c r="L22" s="440" t="s">
        <v>167</v>
      </c>
      <c r="M22" s="445"/>
      <c r="N22" s="445"/>
      <c r="O22" s="445"/>
      <c r="P22" s="435"/>
      <c r="Q22" s="571" t="s">
        <v>168</v>
      </c>
      <c r="R22" s="572"/>
      <c r="S22" s="572"/>
      <c r="T22" s="572"/>
      <c r="U22" s="572"/>
      <c r="V22" s="573"/>
      <c r="W22" s="577" t="s">
        <v>169</v>
      </c>
      <c r="X22" s="563"/>
      <c r="Y22" s="564"/>
      <c r="Z22" s="440" t="s">
        <v>1</v>
      </c>
      <c r="AA22" s="445"/>
      <c r="AB22" s="445"/>
      <c r="AC22" s="445"/>
      <c r="AD22" s="445"/>
      <c r="AE22" s="445"/>
      <c r="AF22" s="445"/>
      <c r="AG22" s="435"/>
      <c r="AH22" s="590" t="s">
        <v>170</v>
      </c>
      <c r="AI22" s="445"/>
      <c r="AJ22" s="445"/>
      <c r="AK22" s="445"/>
      <c r="AL22" s="435"/>
      <c r="AM22" s="590" t="s">
        <v>171</v>
      </c>
      <c r="AN22" s="591"/>
      <c r="AO22" s="591"/>
      <c r="AP22" s="591"/>
      <c r="AQ22" s="591"/>
      <c r="AR22" s="592"/>
      <c r="AS22" s="571" t="s">
        <v>168</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172</v>
      </c>
      <c r="AZ23" s="389"/>
      <c r="BA23" s="389"/>
      <c r="BB23" s="389"/>
      <c r="BC23" s="389"/>
      <c r="BD23" s="389"/>
      <c r="BE23" s="389"/>
      <c r="BF23" s="389"/>
      <c r="BG23" s="389"/>
      <c r="BH23" s="389"/>
      <c r="BI23" s="389"/>
      <c r="BJ23" s="389"/>
      <c r="BK23" s="389"/>
      <c r="BL23" s="389"/>
      <c r="BM23" s="390"/>
      <c r="BN23" s="428">
        <v>1433728</v>
      </c>
      <c r="BO23" s="429"/>
      <c r="BP23" s="429"/>
      <c r="BQ23" s="429"/>
      <c r="BR23" s="429"/>
      <c r="BS23" s="429"/>
      <c r="BT23" s="429"/>
      <c r="BU23" s="430"/>
      <c r="BV23" s="428">
        <v>1335648</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173</v>
      </c>
      <c r="F24" s="458"/>
      <c r="G24" s="458"/>
      <c r="H24" s="458"/>
      <c r="I24" s="458"/>
      <c r="J24" s="458"/>
      <c r="K24" s="459"/>
      <c r="L24" s="479">
        <v>1</v>
      </c>
      <c r="M24" s="480"/>
      <c r="N24" s="480"/>
      <c r="O24" s="480"/>
      <c r="P24" s="519"/>
      <c r="Q24" s="479">
        <v>5500</v>
      </c>
      <c r="R24" s="480"/>
      <c r="S24" s="480"/>
      <c r="T24" s="480"/>
      <c r="U24" s="480"/>
      <c r="V24" s="519"/>
      <c r="W24" s="578"/>
      <c r="X24" s="566"/>
      <c r="Y24" s="567"/>
      <c r="Z24" s="478" t="s">
        <v>174</v>
      </c>
      <c r="AA24" s="458"/>
      <c r="AB24" s="458"/>
      <c r="AC24" s="458"/>
      <c r="AD24" s="458"/>
      <c r="AE24" s="458"/>
      <c r="AF24" s="458"/>
      <c r="AG24" s="459"/>
      <c r="AH24" s="479">
        <v>18</v>
      </c>
      <c r="AI24" s="480"/>
      <c r="AJ24" s="480"/>
      <c r="AK24" s="480"/>
      <c r="AL24" s="519"/>
      <c r="AM24" s="479">
        <v>52920</v>
      </c>
      <c r="AN24" s="480"/>
      <c r="AO24" s="480"/>
      <c r="AP24" s="480"/>
      <c r="AQ24" s="480"/>
      <c r="AR24" s="519"/>
      <c r="AS24" s="479">
        <v>2940</v>
      </c>
      <c r="AT24" s="480"/>
      <c r="AU24" s="480"/>
      <c r="AV24" s="480"/>
      <c r="AW24" s="480"/>
      <c r="AX24" s="481"/>
      <c r="AY24" s="598" t="s">
        <v>175</v>
      </c>
      <c r="AZ24" s="599"/>
      <c r="BA24" s="599"/>
      <c r="BB24" s="599"/>
      <c r="BC24" s="599"/>
      <c r="BD24" s="599"/>
      <c r="BE24" s="599"/>
      <c r="BF24" s="599"/>
      <c r="BG24" s="599"/>
      <c r="BH24" s="599"/>
      <c r="BI24" s="599"/>
      <c r="BJ24" s="599"/>
      <c r="BK24" s="599"/>
      <c r="BL24" s="599"/>
      <c r="BM24" s="600"/>
      <c r="BN24" s="428">
        <v>947813</v>
      </c>
      <c r="BO24" s="429"/>
      <c r="BP24" s="429"/>
      <c r="BQ24" s="429"/>
      <c r="BR24" s="429"/>
      <c r="BS24" s="429"/>
      <c r="BT24" s="429"/>
      <c r="BU24" s="430"/>
      <c r="BV24" s="428">
        <v>855031</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176</v>
      </c>
      <c r="F25" s="458"/>
      <c r="G25" s="458"/>
      <c r="H25" s="458"/>
      <c r="I25" s="458"/>
      <c r="J25" s="458"/>
      <c r="K25" s="459"/>
      <c r="L25" s="479" t="s">
        <v>177</v>
      </c>
      <c r="M25" s="480"/>
      <c r="N25" s="480"/>
      <c r="O25" s="480"/>
      <c r="P25" s="519"/>
      <c r="Q25" s="479" t="s">
        <v>177</v>
      </c>
      <c r="R25" s="480"/>
      <c r="S25" s="480"/>
      <c r="T25" s="480"/>
      <c r="U25" s="480"/>
      <c r="V25" s="519"/>
      <c r="W25" s="578"/>
      <c r="X25" s="566"/>
      <c r="Y25" s="567"/>
      <c r="Z25" s="478" t="s">
        <v>178</v>
      </c>
      <c r="AA25" s="458"/>
      <c r="AB25" s="458"/>
      <c r="AC25" s="458"/>
      <c r="AD25" s="458"/>
      <c r="AE25" s="458"/>
      <c r="AF25" s="458"/>
      <c r="AG25" s="459"/>
      <c r="AH25" s="479" t="s">
        <v>177</v>
      </c>
      <c r="AI25" s="480"/>
      <c r="AJ25" s="480"/>
      <c r="AK25" s="480"/>
      <c r="AL25" s="519"/>
      <c r="AM25" s="479" t="s">
        <v>177</v>
      </c>
      <c r="AN25" s="480"/>
      <c r="AO25" s="480"/>
      <c r="AP25" s="480"/>
      <c r="AQ25" s="480"/>
      <c r="AR25" s="519"/>
      <c r="AS25" s="479" t="s">
        <v>177</v>
      </c>
      <c r="AT25" s="480"/>
      <c r="AU25" s="480"/>
      <c r="AV25" s="480"/>
      <c r="AW25" s="480"/>
      <c r="AX25" s="481"/>
      <c r="AY25" s="388" t="s">
        <v>179</v>
      </c>
      <c r="AZ25" s="389"/>
      <c r="BA25" s="389"/>
      <c r="BB25" s="389"/>
      <c r="BC25" s="389"/>
      <c r="BD25" s="389"/>
      <c r="BE25" s="389"/>
      <c r="BF25" s="389"/>
      <c r="BG25" s="389"/>
      <c r="BH25" s="389"/>
      <c r="BI25" s="389"/>
      <c r="BJ25" s="389"/>
      <c r="BK25" s="389"/>
      <c r="BL25" s="389"/>
      <c r="BM25" s="390"/>
      <c r="BN25" s="391" t="s">
        <v>130</v>
      </c>
      <c r="BO25" s="392"/>
      <c r="BP25" s="392"/>
      <c r="BQ25" s="392"/>
      <c r="BR25" s="392"/>
      <c r="BS25" s="392"/>
      <c r="BT25" s="392"/>
      <c r="BU25" s="393"/>
      <c r="BV25" s="391" t="s">
        <v>177</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180</v>
      </c>
      <c r="F26" s="458"/>
      <c r="G26" s="458"/>
      <c r="H26" s="458"/>
      <c r="I26" s="458"/>
      <c r="J26" s="458"/>
      <c r="K26" s="459"/>
      <c r="L26" s="479">
        <v>1</v>
      </c>
      <c r="M26" s="480"/>
      <c r="N26" s="480"/>
      <c r="O26" s="480"/>
      <c r="P26" s="519"/>
      <c r="Q26" s="479">
        <v>4500</v>
      </c>
      <c r="R26" s="480"/>
      <c r="S26" s="480"/>
      <c r="T26" s="480"/>
      <c r="U26" s="480"/>
      <c r="V26" s="519"/>
      <c r="W26" s="578"/>
      <c r="X26" s="566"/>
      <c r="Y26" s="567"/>
      <c r="Z26" s="478" t="s">
        <v>181</v>
      </c>
      <c r="AA26" s="588"/>
      <c r="AB26" s="588"/>
      <c r="AC26" s="588"/>
      <c r="AD26" s="588"/>
      <c r="AE26" s="588"/>
      <c r="AF26" s="588"/>
      <c r="AG26" s="589"/>
      <c r="AH26" s="479" t="s">
        <v>177</v>
      </c>
      <c r="AI26" s="480"/>
      <c r="AJ26" s="480"/>
      <c r="AK26" s="480"/>
      <c r="AL26" s="519"/>
      <c r="AM26" s="479" t="s">
        <v>177</v>
      </c>
      <c r="AN26" s="480"/>
      <c r="AO26" s="480"/>
      <c r="AP26" s="480"/>
      <c r="AQ26" s="480"/>
      <c r="AR26" s="519"/>
      <c r="AS26" s="479" t="s">
        <v>177</v>
      </c>
      <c r="AT26" s="480"/>
      <c r="AU26" s="480"/>
      <c r="AV26" s="480"/>
      <c r="AW26" s="480"/>
      <c r="AX26" s="481"/>
      <c r="AY26" s="431" t="s">
        <v>182</v>
      </c>
      <c r="AZ26" s="432"/>
      <c r="BA26" s="432"/>
      <c r="BB26" s="432"/>
      <c r="BC26" s="432"/>
      <c r="BD26" s="432"/>
      <c r="BE26" s="432"/>
      <c r="BF26" s="432"/>
      <c r="BG26" s="432"/>
      <c r="BH26" s="432"/>
      <c r="BI26" s="432"/>
      <c r="BJ26" s="432"/>
      <c r="BK26" s="432"/>
      <c r="BL26" s="432"/>
      <c r="BM26" s="433"/>
      <c r="BN26" s="428" t="s">
        <v>177</v>
      </c>
      <c r="BO26" s="429"/>
      <c r="BP26" s="429"/>
      <c r="BQ26" s="429"/>
      <c r="BR26" s="429"/>
      <c r="BS26" s="429"/>
      <c r="BT26" s="429"/>
      <c r="BU26" s="430"/>
      <c r="BV26" s="428" t="s">
        <v>177</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183</v>
      </c>
      <c r="F27" s="458"/>
      <c r="G27" s="458"/>
      <c r="H27" s="458"/>
      <c r="I27" s="458"/>
      <c r="J27" s="458"/>
      <c r="K27" s="459"/>
      <c r="L27" s="479">
        <v>1</v>
      </c>
      <c r="M27" s="480"/>
      <c r="N27" s="480"/>
      <c r="O27" s="480"/>
      <c r="P27" s="519"/>
      <c r="Q27" s="479">
        <v>2450</v>
      </c>
      <c r="R27" s="480"/>
      <c r="S27" s="480"/>
      <c r="T27" s="480"/>
      <c r="U27" s="480"/>
      <c r="V27" s="519"/>
      <c r="W27" s="578"/>
      <c r="X27" s="566"/>
      <c r="Y27" s="567"/>
      <c r="Z27" s="478" t="s">
        <v>184</v>
      </c>
      <c r="AA27" s="458"/>
      <c r="AB27" s="458"/>
      <c r="AC27" s="458"/>
      <c r="AD27" s="458"/>
      <c r="AE27" s="458"/>
      <c r="AF27" s="458"/>
      <c r="AG27" s="459"/>
      <c r="AH27" s="479" t="s">
        <v>177</v>
      </c>
      <c r="AI27" s="480"/>
      <c r="AJ27" s="480"/>
      <c r="AK27" s="480"/>
      <c r="AL27" s="519"/>
      <c r="AM27" s="479" t="s">
        <v>139</v>
      </c>
      <c r="AN27" s="480"/>
      <c r="AO27" s="480"/>
      <c r="AP27" s="480"/>
      <c r="AQ27" s="480"/>
      <c r="AR27" s="519"/>
      <c r="AS27" s="479" t="s">
        <v>185</v>
      </c>
      <c r="AT27" s="480"/>
      <c r="AU27" s="480"/>
      <c r="AV27" s="480"/>
      <c r="AW27" s="480"/>
      <c r="AX27" s="481"/>
      <c r="AY27" s="520" t="s">
        <v>186</v>
      </c>
      <c r="AZ27" s="521"/>
      <c r="BA27" s="521"/>
      <c r="BB27" s="521"/>
      <c r="BC27" s="521"/>
      <c r="BD27" s="521"/>
      <c r="BE27" s="521"/>
      <c r="BF27" s="521"/>
      <c r="BG27" s="521"/>
      <c r="BH27" s="521"/>
      <c r="BI27" s="521"/>
      <c r="BJ27" s="521"/>
      <c r="BK27" s="521"/>
      <c r="BL27" s="521"/>
      <c r="BM27" s="522"/>
      <c r="BN27" s="601">
        <v>25953</v>
      </c>
      <c r="BO27" s="602"/>
      <c r="BP27" s="602"/>
      <c r="BQ27" s="602"/>
      <c r="BR27" s="602"/>
      <c r="BS27" s="602"/>
      <c r="BT27" s="602"/>
      <c r="BU27" s="603"/>
      <c r="BV27" s="601">
        <v>25950</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187</v>
      </c>
      <c r="F28" s="458"/>
      <c r="G28" s="458"/>
      <c r="H28" s="458"/>
      <c r="I28" s="458"/>
      <c r="J28" s="458"/>
      <c r="K28" s="459"/>
      <c r="L28" s="479">
        <v>1</v>
      </c>
      <c r="M28" s="480"/>
      <c r="N28" s="480"/>
      <c r="O28" s="480"/>
      <c r="P28" s="519"/>
      <c r="Q28" s="479">
        <v>1900</v>
      </c>
      <c r="R28" s="480"/>
      <c r="S28" s="480"/>
      <c r="T28" s="480"/>
      <c r="U28" s="480"/>
      <c r="V28" s="519"/>
      <c r="W28" s="578"/>
      <c r="X28" s="566"/>
      <c r="Y28" s="567"/>
      <c r="Z28" s="478" t="s">
        <v>188</v>
      </c>
      <c r="AA28" s="458"/>
      <c r="AB28" s="458"/>
      <c r="AC28" s="458"/>
      <c r="AD28" s="458"/>
      <c r="AE28" s="458"/>
      <c r="AF28" s="458"/>
      <c r="AG28" s="459"/>
      <c r="AH28" s="479" t="s">
        <v>177</v>
      </c>
      <c r="AI28" s="480"/>
      <c r="AJ28" s="480"/>
      <c r="AK28" s="480"/>
      <c r="AL28" s="519"/>
      <c r="AM28" s="479" t="s">
        <v>177</v>
      </c>
      <c r="AN28" s="480"/>
      <c r="AO28" s="480"/>
      <c r="AP28" s="480"/>
      <c r="AQ28" s="480"/>
      <c r="AR28" s="519"/>
      <c r="AS28" s="479" t="s">
        <v>130</v>
      </c>
      <c r="AT28" s="480"/>
      <c r="AU28" s="480"/>
      <c r="AV28" s="480"/>
      <c r="AW28" s="480"/>
      <c r="AX28" s="481"/>
      <c r="AY28" s="604" t="s">
        <v>189</v>
      </c>
      <c r="AZ28" s="605"/>
      <c r="BA28" s="605"/>
      <c r="BB28" s="606"/>
      <c r="BC28" s="388" t="s">
        <v>48</v>
      </c>
      <c r="BD28" s="389"/>
      <c r="BE28" s="389"/>
      <c r="BF28" s="389"/>
      <c r="BG28" s="389"/>
      <c r="BH28" s="389"/>
      <c r="BI28" s="389"/>
      <c r="BJ28" s="389"/>
      <c r="BK28" s="389"/>
      <c r="BL28" s="389"/>
      <c r="BM28" s="390"/>
      <c r="BN28" s="391">
        <v>512240</v>
      </c>
      <c r="BO28" s="392"/>
      <c r="BP28" s="392"/>
      <c r="BQ28" s="392"/>
      <c r="BR28" s="392"/>
      <c r="BS28" s="392"/>
      <c r="BT28" s="392"/>
      <c r="BU28" s="393"/>
      <c r="BV28" s="391">
        <v>669184</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190</v>
      </c>
      <c r="F29" s="458"/>
      <c r="G29" s="458"/>
      <c r="H29" s="458"/>
      <c r="I29" s="458"/>
      <c r="J29" s="458"/>
      <c r="K29" s="459"/>
      <c r="L29" s="479">
        <v>3</v>
      </c>
      <c r="M29" s="480"/>
      <c r="N29" s="480"/>
      <c r="O29" s="480"/>
      <c r="P29" s="519"/>
      <c r="Q29" s="479">
        <v>1780</v>
      </c>
      <c r="R29" s="480"/>
      <c r="S29" s="480"/>
      <c r="T29" s="480"/>
      <c r="U29" s="480"/>
      <c r="V29" s="519"/>
      <c r="W29" s="579"/>
      <c r="X29" s="580"/>
      <c r="Y29" s="581"/>
      <c r="Z29" s="478" t="s">
        <v>191</v>
      </c>
      <c r="AA29" s="458"/>
      <c r="AB29" s="458"/>
      <c r="AC29" s="458"/>
      <c r="AD29" s="458"/>
      <c r="AE29" s="458"/>
      <c r="AF29" s="458"/>
      <c r="AG29" s="459"/>
      <c r="AH29" s="479">
        <v>18</v>
      </c>
      <c r="AI29" s="480"/>
      <c r="AJ29" s="480"/>
      <c r="AK29" s="480"/>
      <c r="AL29" s="519"/>
      <c r="AM29" s="479">
        <v>52920</v>
      </c>
      <c r="AN29" s="480"/>
      <c r="AO29" s="480"/>
      <c r="AP29" s="480"/>
      <c r="AQ29" s="480"/>
      <c r="AR29" s="519"/>
      <c r="AS29" s="479">
        <v>2940</v>
      </c>
      <c r="AT29" s="480"/>
      <c r="AU29" s="480"/>
      <c r="AV29" s="480"/>
      <c r="AW29" s="480"/>
      <c r="AX29" s="481"/>
      <c r="AY29" s="607"/>
      <c r="AZ29" s="608"/>
      <c r="BA29" s="608"/>
      <c r="BB29" s="609"/>
      <c r="BC29" s="462" t="s">
        <v>192</v>
      </c>
      <c r="BD29" s="463"/>
      <c r="BE29" s="463"/>
      <c r="BF29" s="463"/>
      <c r="BG29" s="463"/>
      <c r="BH29" s="463"/>
      <c r="BI29" s="463"/>
      <c r="BJ29" s="463"/>
      <c r="BK29" s="463"/>
      <c r="BL29" s="463"/>
      <c r="BM29" s="464"/>
      <c r="BN29" s="428">
        <v>74550</v>
      </c>
      <c r="BO29" s="429"/>
      <c r="BP29" s="429"/>
      <c r="BQ29" s="429"/>
      <c r="BR29" s="429"/>
      <c r="BS29" s="429"/>
      <c r="BT29" s="429"/>
      <c r="BU29" s="430"/>
      <c r="BV29" s="428">
        <v>74545</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193</v>
      </c>
      <c r="X30" s="586"/>
      <c r="Y30" s="586"/>
      <c r="Z30" s="586"/>
      <c r="AA30" s="586"/>
      <c r="AB30" s="586"/>
      <c r="AC30" s="586"/>
      <c r="AD30" s="586"/>
      <c r="AE30" s="586"/>
      <c r="AF30" s="586"/>
      <c r="AG30" s="587"/>
      <c r="AH30" s="544">
        <v>94.1</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1362523</v>
      </c>
      <c r="BO30" s="602"/>
      <c r="BP30" s="602"/>
      <c r="BQ30" s="602"/>
      <c r="BR30" s="602"/>
      <c r="BS30" s="602"/>
      <c r="BT30" s="602"/>
      <c r="BU30" s="603"/>
      <c r="BV30" s="601">
        <v>1007423</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200</v>
      </c>
      <c r="D33" s="452"/>
      <c r="E33" s="417" t="s">
        <v>201</v>
      </c>
      <c r="F33" s="417"/>
      <c r="G33" s="417"/>
      <c r="H33" s="417"/>
      <c r="I33" s="417"/>
      <c r="J33" s="417"/>
      <c r="K33" s="417"/>
      <c r="L33" s="417"/>
      <c r="M33" s="417"/>
      <c r="N33" s="417"/>
      <c r="O33" s="417"/>
      <c r="P33" s="417"/>
      <c r="Q33" s="417"/>
      <c r="R33" s="417"/>
      <c r="S33" s="417"/>
      <c r="T33" s="215"/>
      <c r="U33" s="452" t="s">
        <v>202</v>
      </c>
      <c r="V33" s="452"/>
      <c r="W33" s="417" t="s">
        <v>203</v>
      </c>
      <c r="X33" s="417"/>
      <c r="Y33" s="417"/>
      <c r="Z33" s="417"/>
      <c r="AA33" s="417"/>
      <c r="AB33" s="417"/>
      <c r="AC33" s="417"/>
      <c r="AD33" s="417"/>
      <c r="AE33" s="417"/>
      <c r="AF33" s="417"/>
      <c r="AG33" s="417"/>
      <c r="AH33" s="417"/>
      <c r="AI33" s="417"/>
      <c r="AJ33" s="417"/>
      <c r="AK33" s="417"/>
      <c r="AL33" s="215"/>
      <c r="AM33" s="452" t="s">
        <v>202</v>
      </c>
      <c r="AN33" s="452"/>
      <c r="AO33" s="417" t="s">
        <v>203</v>
      </c>
      <c r="AP33" s="417"/>
      <c r="AQ33" s="417"/>
      <c r="AR33" s="417"/>
      <c r="AS33" s="417"/>
      <c r="AT33" s="417"/>
      <c r="AU33" s="417"/>
      <c r="AV33" s="417"/>
      <c r="AW33" s="417"/>
      <c r="AX33" s="417"/>
      <c r="AY33" s="417"/>
      <c r="AZ33" s="417"/>
      <c r="BA33" s="417"/>
      <c r="BB33" s="417"/>
      <c r="BC33" s="417"/>
      <c r="BD33" s="216"/>
      <c r="BE33" s="417" t="s">
        <v>204</v>
      </c>
      <c r="BF33" s="417"/>
      <c r="BG33" s="417" t="s">
        <v>205</v>
      </c>
      <c r="BH33" s="417"/>
      <c r="BI33" s="417"/>
      <c r="BJ33" s="417"/>
      <c r="BK33" s="417"/>
      <c r="BL33" s="417"/>
      <c r="BM33" s="417"/>
      <c r="BN33" s="417"/>
      <c r="BO33" s="417"/>
      <c r="BP33" s="417"/>
      <c r="BQ33" s="417"/>
      <c r="BR33" s="417"/>
      <c r="BS33" s="417"/>
      <c r="BT33" s="417"/>
      <c r="BU33" s="417"/>
      <c r="BV33" s="216"/>
      <c r="BW33" s="452" t="s">
        <v>204</v>
      </c>
      <c r="BX33" s="452"/>
      <c r="BY33" s="417" t="s">
        <v>206</v>
      </c>
      <c r="BZ33" s="417"/>
      <c r="CA33" s="417"/>
      <c r="CB33" s="417"/>
      <c r="CC33" s="417"/>
      <c r="CD33" s="417"/>
      <c r="CE33" s="417"/>
      <c r="CF33" s="417"/>
      <c r="CG33" s="417"/>
      <c r="CH33" s="417"/>
      <c r="CI33" s="417"/>
      <c r="CJ33" s="417"/>
      <c r="CK33" s="417"/>
      <c r="CL33" s="417"/>
      <c r="CM33" s="417"/>
      <c r="CN33" s="215"/>
      <c r="CO33" s="452" t="s">
        <v>202</v>
      </c>
      <c r="CP33" s="452"/>
      <c r="CQ33" s="417" t="s">
        <v>207</v>
      </c>
      <c r="CR33" s="417"/>
      <c r="CS33" s="417"/>
      <c r="CT33" s="417"/>
      <c r="CU33" s="417"/>
      <c r="CV33" s="417"/>
      <c r="CW33" s="417"/>
      <c r="CX33" s="417"/>
      <c r="CY33" s="417"/>
      <c r="CZ33" s="417"/>
      <c r="DA33" s="417"/>
      <c r="DB33" s="417"/>
      <c r="DC33" s="417"/>
      <c r="DD33" s="417"/>
      <c r="DE33" s="417"/>
      <c r="DF33" s="215"/>
      <c r="DG33" s="613" t="s">
        <v>208</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6</v>
      </c>
      <c r="BF34" s="614"/>
      <c r="BG34" s="615" t="str">
        <f>IF('各会計、関係団体の財政状況及び健全化判断比率'!B32="","",'各会計、関係団体の財政状況及び健全化判断比率'!B32)</f>
        <v>簡易水道特別会計</v>
      </c>
      <c r="BH34" s="615"/>
      <c r="BI34" s="615"/>
      <c r="BJ34" s="615"/>
      <c r="BK34" s="615"/>
      <c r="BL34" s="615"/>
      <c r="BM34" s="615"/>
      <c r="BN34" s="615"/>
      <c r="BO34" s="615"/>
      <c r="BP34" s="615"/>
      <c r="BQ34" s="615"/>
      <c r="BR34" s="615"/>
      <c r="BS34" s="615"/>
      <c r="BT34" s="615"/>
      <c r="BU34" s="615"/>
      <c r="BV34" s="213"/>
      <c r="BW34" s="614">
        <f>IF(BY34="","",MAX(C34:D43,U34:V43,AM34:AN43,BE34:BF43)+1)</f>
        <v>8</v>
      </c>
      <c r="BX34" s="614"/>
      <c r="BY34" s="615" t="str">
        <f>IF('各会計、関係団体の財政状況及び健全化判断比率'!B68="","",'各会計、関係団体の財政状況及び健全化判断比率'!B68)</f>
        <v>和歌山県市町村総合事務組合</v>
      </c>
      <c r="BZ34" s="615"/>
      <c r="CA34" s="615"/>
      <c r="CB34" s="615"/>
      <c r="CC34" s="615"/>
      <c r="CD34" s="615"/>
      <c r="CE34" s="615"/>
      <c r="CF34" s="615"/>
      <c r="CG34" s="615"/>
      <c r="CH34" s="615"/>
      <c r="CI34" s="615"/>
      <c r="CJ34" s="615"/>
      <c r="CK34" s="615"/>
      <c r="CL34" s="615"/>
      <c r="CM34" s="615"/>
      <c r="CN34" s="213"/>
      <c r="CO34" s="614">
        <f>IF(CQ34="","",MAX(C34:D43,U34:V43,AM34:AN43,BE34:BF43,BW34:BX43)+1)</f>
        <v>17</v>
      </c>
      <c r="CP34" s="614"/>
      <c r="CQ34" s="615" t="str">
        <f>IF('各会計、関係団体の財政状況及び健全化判断比率'!BS7="","",'各会計、関係団体の財政状況及び健全化判断比率'!BS7)</f>
        <v>北山振興株式会社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7</v>
      </c>
      <c r="BF35" s="614"/>
      <c r="BG35" s="615" t="str">
        <f>IF('各会計、関係団体の財政状況及び健全化判断比率'!B33="","",'各会計、関係団体の財政状況及び健全化判断比率'!B33)</f>
        <v>地域振興特別会計</v>
      </c>
      <c r="BH35" s="615"/>
      <c r="BI35" s="615"/>
      <c r="BJ35" s="615"/>
      <c r="BK35" s="615"/>
      <c r="BL35" s="615"/>
      <c r="BM35" s="615"/>
      <c r="BN35" s="615"/>
      <c r="BO35" s="615"/>
      <c r="BP35" s="615"/>
      <c r="BQ35" s="615"/>
      <c r="BR35" s="615"/>
      <c r="BS35" s="615"/>
      <c r="BT35" s="615"/>
      <c r="BU35" s="615"/>
      <c r="BV35" s="213"/>
      <c r="BW35" s="614">
        <f t="shared" ref="BW35:BW43" si="2">IF(BY35="","",BW34+1)</f>
        <v>9</v>
      </c>
      <c r="BX35" s="614"/>
      <c r="BY35" s="615" t="str">
        <f>IF('各会計、関係団体の財政状況及び健全化判断比率'!B69="","",'各会計、関係団体の財政状況及び健全化判断比率'!B69)</f>
        <v>紀南学園事務組合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国民健康保険直営診療所特別会計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10</v>
      </c>
      <c r="BX36" s="614"/>
      <c r="BY36" s="615" t="str">
        <f>IF('各会計、関係団体の財政状況及び健全化判断比率'!B70="","",'各会計、関係団体の財政状況及び健全化判断比率'!B70)</f>
        <v>東牟婁郡町村新宮市老人福祉施設事務組合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5</v>
      </c>
      <c r="V37" s="614"/>
      <c r="W37" s="615" t="str">
        <f>IF('各会計、関係団体の財政状況及び健全化判断比率'!B31="","",'各会計、関係団体の財政状況及び健全化判断比率'!B31)</f>
        <v>後期高齢者医療特別会計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11</v>
      </c>
      <c r="BX37" s="614"/>
      <c r="BY37" s="615" t="str">
        <f>IF('各会計、関係団体の財政状況及び健全化判断比率'!B71="","",'各会計、関係団体の財政状況及び健全化判断比率'!B71)</f>
        <v>新宮周辺広域市町村圏事務組合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12</v>
      </c>
      <c r="BX38" s="614"/>
      <c r="BY38" s="615" t="str">
        <f>IF('各会計、関係団体の財政状況及び健全化判断比率'!B72="","",'各会計、関係団体の財政状況及び健全化判断比率'!B72)</f>
        <v>和歌山県地方税回収機構</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13</v>
      </c>
      <c r="BX39" s="614"/>
      <c r="BY39" s="615" t="str">
        <f>IF('各会計、関係団体の財政状況及び健全化判断比率'!B73="","",'各会計、関係団体の財政状況及び健全化判断比率'!B73)</f>
        <v>和歌山県後期高齢者医療広域連合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14</v>
      </c>
      <c r="BX40" s="614"/>
      <c r="BY40" s="615" t="str">
        <f>IF('各会計、関係団体の財政状況及び健全化判断比率'!B74="","",'各会計、関係団体の財政状況及び健全化判断比率'!B74)</f>
        <v>和歌山県後期高齢者医療広域連合（特別会計分）</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15</v>
      </c>
      <c r="BX41" s="614"/>
      <c r="BY41" s="615" t="str">
        <f>IF('各会計、関係団体の財政状況及び健全化判断比率'!B75="","",'各会計、関係団体の財政状況及び健全化判断比率'!B75)</f>
        <v>東牟婁郡町村新宮市老人福祉施設事務組合（公営企業会計）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16</v>
      </c>
      <c r="BX42" s="614"/>
      <c r="BY42" s="615" t="str">
        <f>IF('各会計、関係団体の財政状況及び健全化判断比率'!B76="","",'各会計、関係団体の財政状況及び健全化判断比率'!B76)</f>
        <v>紀南環境衛生事務組合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213</v>
      </c>
    </row>
    <row r="50" spans="5:5" x14ac:dyDescent="0.15">
      <c r="E50" s="187" t="s">
        <v>214</v>
      </c>
    </row>
    <row r="51" spans="5:5" x14ac:dyDescent="0.15">
      <c r="E51" s="187" t="s">
        <v>215</v>
      </c>
    </row>
    <row r="52" spans="5:5" x14ac:dyDescent="0.15">
      <c r="E52" s="187" t="s">
        <v>216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gZ3FzjVHr/4HVtWL70zsJnFpPmzWF9FdZu9Uq1+IGtn6jVlx0TGjU/i1KXJmzwQyPWtc6J11KBcf+IiBHpyTw==" saltValue="X6VCPCQACENHs/gEjukTk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AO38" sqref="AO38:BC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06" t="s">
        <v>562</v>
      </c>
      <c r="D34" s="1206"/>
      <c r="E34" s="1207"/>
      <c r="F34" s="32">
        <v>9.8000000000000007</v>
      </c>
      <c r="G34" s="33">
        <v>10</v>
      </c>
      <c r="H34" s="33">
        <v>18.89</v>
      </c>
      <c r="I34" s="33">
        <v>11.11</v>
      </c>
      <c r="J34" s="34">
        <v>8.99</v>
      </c>
      <c r="K34" s="22"/>
      <c r="L34" s="22"/>
      <c r="M34" s="22"/>
      <c r="N34" s="22"/>
      <c r="O34" s="22"/>
      <c r="P34" s="22"/>
    </row>
    <row r="35" spans="1:16" ht="39" customHeight="1" x14ac:dyDescent="0.15">
      <c r="A35" s="22"/>
      <c r="B35" s="35"/>
      <c r="C35" s="1200" t="s">
        <v>563</v>
      </c>
      <c r="D35" s="1201"/>
      <c r="E35" s="1202"/>
      <c r="F35" s="36">
        <v>0.54</v>
      </c>
      <c r="G35" s="37">
        <v>0.16</v>
      </c>
      <c r="H35" s="37">
        <v>0.97</v>
      </c>
      <c r="I35" s="37">
        <v>0.83</v>
      </c>
      <c r="J35" s="38">
        <v>0.72</v>
      </c>
      <c r="K35" s="22"/>
      <c r="L35" s="22"/>
      <c r="M35" s="22"/>
      <c r="N35" s="22"/>
      <c r="O35" s="22"/>
      <c r="P35" s="22"/>
    </row>
    <row r="36" spans="1:16" ht="39" customHeight="1" x14ac:dyDescent="0.15">
      <c r="A36" s="22"/>
      <c r="B36" s="35"/>
      <c r="C36" s="1200" t="s">
        <v>564</v>
      </c>
      <c r="D36" s="1201"/>
      <c r="E36" s="1202"/>
      <c r="F36" s="36">
        <v>0.23</v>
      </c>
      <c r="G36" s="37">
        <v>0.21</v>
      </c>
      <c r="H36" s="37">
        <v>0.56000000000000005</v>
      </c>
      <c r="I36" s="37">
        <v>0.05</v>
      </c>
      <c r="J36" s="38">
        <v>0.32</v>
      </c>
      <c r="K36" s="22"/>
      <c r="L36" s="22"/>
      <c r="M36" s="22"/>
      <c r="N36" s="22"/>
      <c r="O36" s="22"/>
      <c r="P36" s="22"/>
    </row>
    <row r="37" spans="1:16" ht="39" customHeight="1" x14ac:dyDescent="0.15">
      <c r="A37" s="22"/>
      <c r="B37" s="35"/>
      <c r="C37" s="1200" t="s">
        <v>565</v>
      </c>
      <c r="D37" s="1201"/>
      <c r="E37" s="1202"/>
      <c r="F37" s="36">
        <v>0</v>
      </c>
      <c r="G37" s="37">
        <v>0</v>
      </c>
      <c r="H37" s="37">
        <v>0</v>
      </c>
      <c r="I37" s="37">
        <v>0</v>
      </c>
      <c r="J37" s="38">
        <v>0.02</v>
      </c>
      <c r="K37" s="22"/>
      <c r="L37" s="22"/>
      <c r="M37" s="22"/>
      <c r="N37" s="22"/>
      <c r="O37" s="22"/>
      <c r="P37" s="22"/>
    </row>
    <row r="38" spans="1:16" ht="39" customHeight="1" x14ac:dyDescent="0.15">
      <c r="A38" s="22"/>
      <c r="B38" s="35"/>
      <c r="C38" s="1200" t="s">
        <v>566</v>
      </c>
      <c r="D38" s="1201"/>
      <c r="E38" s="1202"/>
      <c r="F38" s="36">
        <v>0</v>
      </c>
      <c r="G38" s="37">
        <v>0</v>
      </c>
      <c r="H38" s="37">
        <v>0</v>
      </c>
      <c r="I38" s="37">
        <v>0</v>
      </c>
      <c r="J38" s="38">
        <v>0</v>
      </c>
      <c r="K38" s="22"/>
      <c r="L38" s="22"/>
      <c r="M38" s="22"/>
      <c r="N38" s="22"/>
      <c r="O38" s="22"/>
      <c r="P38" s="22"/>
    </row>
    <row r="39" spans="1:16" ht="39" customHeight="1" x14ac:dyDescent="0.15">
      <c r="A39" s="22"/>
      <c r="B39" s="35"/>
      <c r="C39" s="1200" t="s">
        <v>567</v>
      </c>
      <c r="D39" s="1201"/>
      <c r="E39" s="1202"/>
      <c r="F39" s="36">
        <v>0</v>
      </c>
      <c r="G39" s="37">
        <v>0</v>
      </c>
      <c r="H39" s="37">
        <v>0</v>
      </c>
      <c r="I39" s="37">
        <v>0.05</v>
      </c>
      <c r="J39" s="38">
        <v>0</v>
      </c>
      <c r="K39" s="22"/>
      <c r="L39" s="22"/>
      <c r="M39" s="22"/>
      <c r="N39" s="22"/>
      <c r="O39" s="22"/>
      <c r="P39" s="22"/>
    </row>
    <row r="40" spans="1:16" ht="39" customHeight="1" x14ac:dyDescent="0.15">
      <c r="A40" s="22"/>
      <c r="B40" s="35"/>
      <c r="C40" s="1200" t="s">
        <v>568</v>
      </c>
      <c r="D40" s="1201"/>
      <c r="E40" s="1202"/>
      <c r="F40" s="36">
        <v>0</v>
      </c>
      <c r="G40" s="37">
        <v>0</v>
      </c>
      <c r="H40" s="37">
        <v>0</v>
      </c>
      <c r="I40" s="37">
        <v>0</v>
      </c>
      <c r="J40" s="38">
        <v>0</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569</v>
      </c>
      <c r="D42" s="1201"/>
      <c r="E42" s="1202"/>
      <c r="F42" s="36" t="s">
        <v>513</v>
      </c>
      <c r="G42" s="37" t="s">
        <v>513</v>
      </c>
      <c r="H42" s="37" t="s">
        <v>513</v>
      </c>
      <c r="I42" s="37" t="s">
        <v>513</v>
      </c>
      <c r="J42" s="38" t="s">
        <v>513</v>
      </c>
      <c r="K42" s="22"/>
      <c r="L42" s="22"/>
      <c r="M42" s="22"/>
      <c r="N42" s="22"/>
      <c r="O42" s="22"/>
      <c r="P42" s="22"/>
    </row>
    <row r="43" spans="1:16" ht="39" customHeight="1" thickBot="1" x14ac:dyDescent="0.2">
      <c r="A43" s="22"/>
      <c r="B43" s="40"/>
      <c r="C43" s="1203" t="s">
        <v>570</v>
      </c>
      <c r="D43" s="1204"/>
      <c r="E43" s="1205"/>
      <c r="F43" s="41">
        <v>0</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fKhcmFKQzdDOJ+DV9s5l4GRH15HAhdLlqiNqNrPAIqlL20N30/NURbafJzwg/7f1/+pegzkO9GNvpAU+SYNwQ==" saltValue="ydrNSjQ5OYs3MHkKakdP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election activeCell="E48" sqref="E48:J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127</v>
      </c>
      <c r="L45" s="60">
        <v>117</v>
      </c>
      <c r="M45" s="60">
        <v>110</v>
      </c>
      <c r="N45" s="60">
        <v>108</v>
      </c>
      <c r="O45" s="61">
        <v>106</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513</v>
      </c>
      <c r="L46" s="64" t="s">
        <v>513</v>
      </c>
      <c r="M46" s="64" t="s">
        <v>513</v>
      </c>
      <c r="N46" s="64" t="s">
        <v>513</v>
      </c>
      <c r="O46" s="65" t="s">
        <v>513</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513</v>
      </c>
      <c r="L47" s="64" t="s">
        <v>513</v>
      </c>
      <c r="M47" s="64" t="s">
        <v>513</v>
      </c>
      <c r="N47" s="64" t="s">
        <v>513</v>
      </c>
      <c r="O47" s="65" t="s">
        <v>513</v>
      </c>
      <c r="P47" s="48"/>
      <c r="Q47" s="48"/>
      <c r="R47" s="48"/>
      <c r="S47" s="48"/>
      <c r="T47" s="48"/>
      <c r="U47" s="48"/>
    </row>
    <row r="48" spans="1:21" ht="30.75" customHeight="1" x14ac:dyDescent="0.15">
      <c r="A48" s="48"/>
      <c r="B48" s="1210"/>
      <c r="C48" s="1211"/>
      <c r="D48" s="62"/>
      <c r="E48" s="1216" t="s">
        <v>15</v>
      </c>
      <c r="F48" s="1216"/>
      <c r="G48" s="1216"/>
      <c r="H48" s="1216"/>
      <c r="I48" s="1216"/>
      <c r="J48" s="1217"/>
      <c r="K48" s="63" t="s">
        <v>513</v>
      </c>
      <c r="L48" s="64" t="s">
        <v>513</v>
      </c>
      <c r="M48" s="64" t="s">
        <v>513</v>
      </c>
      <c r="N48" s="64" t="s">
        <v>513</v>
      </c>
      <c r="O48" s="65">
        <v>16</v>
      </c>
      <c r="P48" s="48"/>
      <c r="Q48" s="48"/>
      <c r="R48" s="48"/>
      <c r="S48" s="48"/>
      <c r="T48" s="48"/>
      <c r="U48" s="48"/>
    </row>
    <row r="49" spans="1:21" ht="30.75" customHeight="1" x14ac:dyDescent="0.15">
      <c r="A49" s="48"/>
      <c r="B49" s="1210"/>
      <c r="C49" s="1211"/>
      <c r="D49" s="62"/>
      <c r="E49" s="1216" t="s">
        <v>16</v>
      </c>
      <c r="F49" s="1216"/>
      <c r="G49" s="1216"/>
      <c r="H49" s="1216"/>
      <c r="I49" s="1216"/>
      <c r="J49" s="1217"/>
      <c r="K49" s="63" t="s">
        <v>513</v>
      </c>
      <c r="L49" s="64" t="s">
        <v>513</v>
      </c>
      <c r="M49" s="64" t="s">
        <v>513</v>
      </c>
      <c r="N49" s="64" t="s">
        <v>513</v>
      </c>
      <c r="O49" s="65" t="s">
        <v>513</v>
      </c>
      <c r="P49" s="48"/>
      <c r="Q49" s="48"/>
      <c r="R49" s="48"/>
      <c r="S49" s="48"/>
      <c r="T49" s="48"/>
      <c r="U49" s="48"/>
    </row>
    <row r="50" spans="1:21" ht="30.75" customHeight="1" x14ac:dyDescent="0.15">
      <c r="A50" s="48"/>
      <c r="B50" s="1210"/>
      <c r="C50" s="1211"/>
      <c r="D50" s="62"/>
      <c r="E50" s="1216" t="s">
        <v>17</v>
      </c>
      <c r="F50" s="1216"/>
      <c r="G50" s="1216"/>
      <c r="H50" s="1216"/>
      <c r="I50" s="1216"/>
      <c r="J50" s="1217"/>
      <c r="K50" s="63" t="s">
        <v>513</v>
      </c>
      <c r="L50" s="64" t="s">
        <v>513</v>
      </c>
      <c r="M50" s="64" t="s">
        <v>513</v>
      </c>
      <c r="N50" s="64" t="s">
        <v>513</v>
      </c>
      <c r="O50" s="65" t="s">
        <v>513</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513</v>
      </c>
      <c r="L51" s="64" t="s">
        <v>513</v>
      </c>
      <c r="M51" s="64" t="s">
        <v>513</v>
      </c>
      <c r="N51" s="64" t="s">
        <v>513</v>
      </c>
      <c r="O51" s="65" t="s">
        <v>513</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107</v>
      </c>
      <c r="L52" s="64">
        <v>101</v>
      </c>
      <c r="M52" s="64">
        <v>100</v>
      </c>
      <c r="N52" s="64">
        <v>102</v>
      </c>
      <c r="O52" s="65">
        <v>102</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20</v>
      </c>
      <c r="L53" s="69">
        <v>16</v>
      </c>
      <c r="M53" s="69">
        <v>10</v>
      </c>
      <c r="N53" s="69">
        <v>6</v>
      </c>
      <c r="O53" s="70">
        <v>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590</v>
      </c>
      <c r="L57" s="83" t="s">
        <v>590</v>
      </c>
      <c r="M57" s="83" t="s">
        <v>590</v>
      </c>
      <c r="N57" s="83" t="s">
        <v>590</v>
      </c>
      <c r="O57" s="84" t="s">
        <v>590</v>
      </c>
    </row>
    <row r="58" spans="1:21" ht="31.5" customHeight="1" thickBot="1" x14ac:dyDescent="0.2">
      <c r="B58" s="1226"/>
      <c r="C58" s="1227"/>
      <c r="D58" s="1231" t="s">
        <v>27</v>
      </c>
      <c r="E58" s="1232"/>
      <c r="F58" s="1232"/>
      <c r="G58" s="1232"/>
      <c r="H58" s="1232"/>
      <c r="I58" s="1232"/>
      <c r="J58" s="1233"/>
      <c r="K58" s="85" t="s">
        <v>590</v>
      </c>
      <c r="L58" s="86" t="s">
        <v>590</v>
      </c>
      <c r="M58" s="86" t="s">
        <v>590</v>
      </c>
      <c r="N58" s="86" t="s">
        <v>590</v>
      </c>
      <c r="O58" s="87" t="s">
        <v>590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PV5FTR+1L7iXFFt43nDVhuEYGMs1+S41w+arjJRZjIAvqF+r+iNHOPqViix/kTGCiDXs7Us6PIUECKiTl6oVA==" saltValue="YUL+NhxQc1Blzna8LkWYh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election activeCell="AO38" sqref="AO38:BC38"/>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555</v>
      </c>
      <c r="J40" s="99" t="s">
        <v>556</v>
      </c>
      <c r="K40" s="99" t="s">
        <v>557</v>
      </c>
      <c r="L40" s="99" t="s">
        <v>558</v>
      </c>
      <c r="M40" s="100" t="s">
        <v>559</v>
      </c>
    </row>
    <row r="41" spans="2:13" ht="27.75" customHeight="1" x14ac:dyDescent="0.15">
      <c r="B41" s="1234" t="s">
        <v>30</v>
      </c>
      <c r="C41" s="1235"/>
      <c r="D41" s="101"/>
      <c r="E41" s="1240" t="s">
        <v>31</v>
      </c>
      <c r="F41" s="1240"/>
      <c r="G41" s="1240"/>
      <c r="H41" s="1241"/>
      <c r="I41" s="102">
        <v>1046</v>
      </c>
      <c r="J41" s="103">
        <v>1087</v>
      </c>
      <c r="K41" s="103">
        <v>1269</v>
      </c>
      <c r="L41" s="103">
        <v>1336</v>
      </c>
      <c r="M41" s="104">
        <v>1434</v>
      </c>
    </row>
    <row r="42" spans="2:13" ht="27.75" customHeight="1" x14ac:dyDescent="0.15">
      <c r="B42" s="1236"/>
      <c r="C42" s="1237"/>
      <c r="D42" s="105"/>
      <c r="E42" s="1242" t="s">
        <v>32</v>
      </c>
      <c r="F42" s="1242"/>
      <c r="G42" s="1242"/>
      <c r="H42" s="1243"/>
      <c r="I42" s="106" t="s">
        <v>513</v>
      </c>
      <c r="J42" s="107" t="s">
        <v>513</v>
      </c>
      <c r="K42" s="107" t="s">
        <v>513</v>
      </c>
      <c r="L42" s="107" t="s">
        <v>513</v>
      </c>
      <c r="M42" s="108" t="s">
        <v>513</v>
      </c>
    </row>
    <row r="43" spans="2:13" ht="27.75" customHeight="1" x14ac:dyDescent="0.15">
      <c r="B43" s="1236"/>
      <c r="C43" s="1237"/>
      <c r="D43" s="105"/>
      <c r="E43" s="1242" t="s">
        <v>33</v>
      </c>
      <c r="F43" s="1242"/>
      <c r="G43" s="1242"/>
      <c r="H43" s="1243"/>
      <c r="I43" s="106">
        <v>107</v>
      </c>
      <c r="J43" s="107">
        <v>128</v>
      </c>
      <c r="K43" s="107">
        <v>148</v>
      </c>
      <c r="L43" s="107" t="s">
        <v>513</v>
      </c>
      <c r="M43" s="108">
        <v>102</v>
      </c>
    </row>
    <row r="44" spans="2:13" ht="27.75" customHeight="1" x14ac:dyDescent="0.15">
      <c r="B44" s="1236"/>
      <c r="C44" s="1237"/>
      <c r="D44" s="105"/>
      <c r="E44" s="1242" t="s">
        <v>34</v>
      </c>
      <c r="F44" s="1242"/>
      <c r="G44" s="1242"/>
      <c r="H44" s="1243"/>
      <c r="I44" s="106">
        <v>25</v>
      </c>
      <c r="J44" s="107">
        <v>28</v>
      </c>
      <c r="K44" s="107">
        <v>16</v>
      </c>
      <c r="L44" s="107">
        <v>7</v>
      </c>
      <c r="M44" s="108">
        <v>16</v>
      </c>
    </row>
    <row r="45" spans="2:13" ht="27.75" customHeight="1" x14ac:dyDescent="0.15">
      <c r="B45" s="1236"/>
      <c r="C45" s="1237"/>
      <c r="D45" s="105"/>
      <c r="E45" s="1242" t="s">
        <v>35</v>
      </c>
      <c r="F45" s="1242"/>
      <c r="G45" s="1242"/>
      <c r="H45" s="1243"/>
      <c r="I45" s="106">
        <v>291</v>
      </c>
      <c r="J45" s="107">
        <v>241</v>
      </c>
      <c r="K45" s="107">
        <v>272</v>
      </c>
      <c r="L45" s="107">
        <v>265</v>
      </c>
      <c r="M45" s="108">
        <v>255</v>
      </c>
    </row>
    <row r="46" spans="2:13" ht="27.75" customHeight="1" x14ac:dyDescent="0.15">
      <c r="B46" s="1236"/>
      <c r="C46" s="1237"/>
      <c r="D46" s="109"/>
      <c r="E46" s="1242" t="s">
        <v>36</v>
      </c>
      <c r="F46" s="1242"/>
      <c r="G46" s="1242"/>
      <c r="H46" s="1243"/>
      <c r="I46" s="106" t="s">
        <v>513</v>
      </c>
      <c r="J46" s="107" t="s">
        <v>513</v>
      </c>
      <c r="K46" s="107" t="s">
        <v>513</v>
      </c>
      <c r="L46" s="107" t="s">
        <v>513</v>
      </c>
      <c r="M46" s="108" t="s">
        <v>513</v>
      </c>
    </row>
    <row r="47" spans="2:13" ht="27.75" customHeight="1" x14ac:dyDescent="0.15">
      <c r="B47" s="1236"/>
      <c r="C47" s="1237"/>
      <c r="D47" s="110"/>
      <c r="E47" s="1244" t="s">
        <v>37</v>
      </c>
      <c r="F47" s="1245"/>
      <c r="G47" s="1245"/>
      <c r="H47" s="1246"/>
      <c r="I47" s="106" t="s">
        <v>513</v>
      </c>
      <c r="J47" s="107" t="s">
        <v>513</v>
      </c>
      <c r="K47" s="107" t="s">
        <v>513</v>
      </c>
      <c r="L47" s="107" t="s">
        <v>513</v>
      </c>
      <c r="M47" s="108" t="s">
        <v>513</v>
      </c>
    </row>
    <row r="48" spans="2:13" ht="27.75" customHeight="1" x14ac:dyDescent="0.15">
      <c r="B48" s="1236"/>
      <c r="C48" s="1237"/>
      <c r="D48" s="105"/>
      <c r="E48" s="1242" t="s">
        <v>38</v>
      </c>
      <c r="F48" s="1242"/>
      <c r="G48" s="1242"/>
      <c r="H48" s="1243"/>
      <c r="I48" s="106" t="s">
        <v>513</v>
      </c>
      <c r="J48" s="107" t="s">
        <v>513</v>
      </c>
      <c r="K48" s="107" t="s">
        <v>513</v>
      </c>
      <c r="L48" s="107" t="s">
        <v>513</v>
      </c>
      <c r="M48" s="108" t="s">
        <v>513</v>
      </c>
    </row>
    <row r="49" spans="2:13" ht="27.75" customHeight="1" x14ac:dyDescent="0.15">
      <c r="B49" s="1238"/>
      <c r="C49" s="1239"/>
      <c r="D49" s="105"/>
      <c r="E49" s="1242" t="s">
        <v>39</v>
      </c>
      <c r="F49" s="1242"/>
      <c r="G49" s="1242"/>
      <c r="H49" s="1243"/>
      <c r="I49" s="106" t="s">
        <v>513</v>
      </c>
      <c r="J49" s="107" t="s">
        <v>513</v>
      </c>
      <c r="K49" s="107" t="s">
        <v>513</v>
      </c>
      <c r="L49" s="107" t="s">
        <v>513</v>
      </c>
      <c r="M49" s="108" t="s">
        <v>513</v>
      </c>
    </row>
    <row r="50" spans="2:13" ht="27.75" customHeight="1" x14ac:dyDescent="0.15">
      <c r="B50" s="1247" t="s">
        <v>40</v>
      </c>
      <c r="C50" s="1248"/>
      <c r="D50" s="111"/>
      <c r="E50" s="1242" t="s">
        <v>41</v>
      </c>
      <c r="F50" s="1242"/>
      <c r="G50" s="1242"/>
      <c r="H50" s="1243"/>
      <c r="I50" s="106">
        <v>1335</v>
      </c>
      <c r="J50" s="107">
        <v>1330</v>
      </c>
      <c r="K50" s="107">
        <v>1433</v>
      </c>
      <c r="L50" s="107">
        <v>1777</v>
      </c>
      <c r="M50" s="108">
        <v>1885</v>
      </c>
    </row>
    <row r="51" spans="2:13" ht="27.75" customHeight="1" x14ac:dyDescent="0.15">
      <c r="B51" s="1236"/>
      <c r="C51" s="1237"/>
      <c r="D51" s="105"/>
      <c r="E51" s="1242" t="s">
        <v>42</v>
      </c>
      <c r="F51" s="1242"/>
      <c r="G51" s="1242"/>
      <c r="H51" s="1243"/>
      <c r="I51" s="106" t="s">
        <v>513</v>
      </c>
      <c r="J51" s="107" t="s">
        <v>513</v>
      </c>
      <c r="K51" s="107" t="s">
        <v>513</v>
      </c>
      <c r="L51" s="107" t="s">
        <v>513</v>
      </c>
      <c r="M51" s="108" t="s">
        <v>513</v>
      </c>
    </row>
    <row r="52" spans="2:13" ht="27.75" customHeight="1" x14ac:dyDescent="0.15">
      <c r="B52" s="1238"/>
      <c r="C52" s="1239"/>
      <c r="D52" s="105"/>
      <c r="E52" s="1242" t="s">
        <v>43</v>
      </c>
      <c r="F52" s="1242"/>
      <c r="G52" s="1242"/>
      <c r="H52" s="1243"/>
      <c r="I52" s="106">
        <v>830</v>
      </c>
      <c r="J52" s="107">
        <v>886</v>
      </c>
      <c r="K52" s="107">
        <v>1019</v>
      </c>
      <c r="L52" s="107">
        <v>1058</v>
      </c>
      <c r="M52" s="108">
        <v>1120</v>
      </c>
    </row>
    <row r="53" spans="2:13" ht="27.75" customHeight="1" thickBot="1" x14ac:dyDescent="0.2">
      <c r="B53" s="1249" t="s">
        <v>44</v>
      </c>
      <c r="C53" s="1250"/>
      <c r="D53" s="112"/>
      <c r="E53" s="1251" t="s">
        <v>45</v>
      </c>
      <c r="F53" s="1251"/>
      <c r="G53" s="1251"/>
      <c r="H53" s="1252"/>
      <c r="I53" s="113">
        <v>-695</v>
      </c>
      <c r="J53" s="114">
        <v>-732</v>
      </c>
      <c r="K53" s="114">
        <v>-748</v>
      </c>
      <c r="L53" s="114">
        <v>-1227</v>
      </c>
      <c r="M53" s="115">
        <v>-1199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bZnC9pzLpqkE1v/NN+mlVwk0WLZ56DUOUHhPy3MJeD0Ho5wtYKGVH4M49TrlKKJyRCUEYO27wsN4EtkHBIfaQ==" saltValue="dZOOKIEWRgiJFW3fSm5Je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40" zoomScaleNormal="40" zoomScaleSheetLayoutView="100" workbookViewId="0">
      <selection activeCell="AO38" sqref="AO38:BC3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557</v>
      </c>
      <c r="G54" s="124" t="s">
        <v>558</v>
      </c>
      <c r="H54" s="125" t="s">
        <v>559</v>
      </c>
    </row>
    <row r="55" spans="2:8" ht="52.5" customHeight="1" x14ac:dyDescent="0.15">
      <c r="B55" s="126"/>
      <c r="C55" s="1261" t="s">
        <v>48</v>
      </c>
      <c r="D55" s="1261"/>
      <c r="E55" s="1262"/>
      <c r="F55" s="127">
        <v>641</v>
      </c>
      <c r="G55" s="127">
        <v>669</v>
      </c>
      <c r="H55" s="128">
        <v>512</v>
      </c>
    </row>
    <row r="56" spans="2:8" ht="52.5" customHeight="1" x14ac:dyDescent="0.15">
      <c r="B56" s="129"/>
      <c r="C56" s="1263" t="s">
        <v>49</v>
      </c>
      <c r="D56" s="1263"/>
      <c r="E56" s="1264"/>
      <c r="F56" s="130">
        <v>75</v>
      </c>
      <c r="G56" s="130">
        <v>75</v>
      </c>
      <c r="H56" s="131">
        <v>75</v>
      </c>
    </row>
    <row r="57" spans="2:8" ht="53.25" customHeight="1" x14ac:dyDescent="0.15">
      <c r="B57" s="129"/>
      <c r="C57" s="1265" t="s">
        <v>50</v>
      </c>
      <c r="D57" s="1265"/>
      <c r="E57" s="1266"/>
      <c r="F57" s="132">
        <v>692</v>
      </c>
      <c r="G57" s="132">
        <v>1007</v>
      </c>
      <c r="H57" s="133">
        <v>1363</v>
      </c>
    </row>
    <row r="58" spans="2:8" ht="45.75" customHeight="1" x14ac:dyDescent="0.15">
      <c r="B58" s="134"/>
      <c r="C58" s="1253" t="s">
        <v>585</v>
      </c>
      <c r="D58" s="1254"/>
      <c r="E58" s="1255"/>
      <c r="F58" s="135">
        <v>60</v>
      </c>
      <c r="G58" s="135">
        <v>375</v>
      </c>
      <c r="H58" s="136">
        <v>730</v>
      </c>
    </row>
    <row r="59" spans="2:8" ht="45.75" customHeight="1" x14ac:dyDescent="0.15">
      <c r="B59" s="134"/>
      <c r="C59" s="1253" t="s">
        <v>586</v>
      </c>
      <c r="D59" s="1254"/>
      <c r="E59" s="1255"/>
      <c r="F59" s="135">
        <v>256</v>
      </c>
      <c r="G59" s="135">
        <v>256</v>
      </c>
      <c r="H59" s="136">
        <v>256</v>
      </c>
    </row>
    <row r="60" spans="2:8" ht="45.75" customHeight="1" x14ac:dyDescent="0.15">
      <c r="B60" s="134"/>
      <c r="C60" s="1253" t="s">
        <v>587</v>
      </c>
      <c r="D60" s="1254"/>
      <c r="E60" s="1255"/>
      <c r="F60" s="135">
        <v>222</v>
      </c>
      <c r="G60" s="135">
        <v>222</v>
      </c>
      <c r="H60" s="136">
        <v>222</v>
      </c>
    </row>
    <row r="61" spans="2:8" ht="45.75" customHeight="1" x14ac:dyDescent="0.15">
      <c r="B61" s="134"/>
      <c r="C61" s="1253" t="s">
        <v>588</v>
      </c>
      <c r="D61" s="1254"/>
      <c r="E61" s="1255"/>
      <c r="F61" s="135">
        <v>45</v>
      </c>
      <c r="G61" s="135">
        <v>45</v>
      </c>
      <c r="H61" s="136">
        <v>45</v>
      </c>
    </row>
    <row r="62" spans="2:8" ht="45.75" customHeight="1" thickBot="1" x14ac:dyDescent="0.2">
      <c r="B62" s="137"/>
      <c r="C62" s="1256" t="s">
        <v>589</v>
      </c>
      <c r="D62" s="1257"/>
      <c r="E62" s="1258"/>
      <c r="F62" s="138">
        <v>10</v>
      </c>
      <c r="G62" s="138">
        <v>10</v>
      </c>
      <c r="H62" s="139">
        <v>10</v>
      </c>
    </row>
    <row r="63" spans="2:8" ht="52.5" customHeight="1" thickBot="1" x14ac:dyDescent="0.2">
      <c r="B63" s="140"/>
      <c r="C63" s="1259" t="s">
        <v>51</v>
      </c>
      <c r="D63" s="1259"/>
      <c r="E63" s="1260"/>
      <c r="F63" s="141">
        <v>1407</v>
      </c>
      <c r="G63" s="141">
        <v>1751</v>
      </c>
      <c r="H63" s="142">
        <v>1949</v>
      </c>
    </row>
    <row r="64" spans="2:8" ht="15" customHeight="1" x14ac:dyDescent="0.15"/>
    <row r="65" ht="0" hidden="1" customHeight="1" x14ac:dyDescent="0.15"/>
    <row r="66" ht="0" hidden="1" customHeight="1" x14ac:dyDescent="0.15"/>
  </sheetData>
  <sheetProtection algorithmName="SHA-512" hashValue="jzEm69vIk2ILBrcOycrBS7uxPe9dVNJllB3phydgEPkVJTpCvVdUI/sP9jJMVDOHAV1zx9zi59Fg08wRkvJXow==" saltValue="StDGfn6PuarBQwIHXY6y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election activeCell="S42" sqref="S42"/>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594</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594</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595</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596</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597</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598</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555</v>
      </c>
      <c r="BQ50" s="1301"/>
      <c r="BR50" s="1301"/>
      <c r="BS50" s="1301"/>
      <c r="BT50" s="1301"/>
      <c r="BU50" s="1301"/>
      <c r="BV50" s="1301"/>
      <c r="BW50" s="1301"/>
      <c r="BX50" s="1301" t="s">
        <v>556</v>
      </c>
      <c r="BY50" s="1301"/>
      <c r="BZ50" s="1301"/>
      <c r="CA50" s="1301"/>
      <c r="CB50" s="1301"/>
      <c r="CC50" s="1301"/>
      <c r="CD50" s="1301"/>
      <c r="CE50" s="1301"/>
      <c r="CF50" s="1301" t="s">
        <v>557</v>
      </c>
      <c r="CG50" s="1301"/>
      <c r="CH50" s="1301"/>
      <c r="CI50" s="1301"/>
      <c r="CJ50" s="1301"/>
      <c r="CK50" s="1301"/>
      <c r="CL50" s="1301"/>
      <c r="CM50" s="1301"/>
      <c r="CN50" s="1301" t="s">
        <v>558</v>
      </c>
      <c r="CO50" s="1301"/>
      <c r="CP50" s="1301"/>
      <c r="CQ50" s="1301"/>
      <c r="CR50" s="1301"/>
      <c r="CS50" s="1301"/>
      <c r="CT50" s="1301"/>
      <c r="CU50" s="1301"/>
      <c r="CV50" s="1301" t="s">
        <v>559</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599</v>
      </c>
      <c r="AO51" s="1305"/>
      <c r="AP51" s="1305"/>
      <c r="AQ51" s="1305"/>
      <c r="AR51" s="1305"/>
      <c r="AS51" s="1305"/>
      <c r="AT51" s="1305"/>
      <c r="AU51" s="1305"/>
      <c r="AV51" s="1305"/>
      <c r="AW51" s="1305"/>
      <c r="AX51" s="1305"/>
      <c r="AY51" s="1305"/>
      <c r="AZ51" s="1305"/>
      <c r="BA51" s="1305"/>
      <c r="BB51" s="1305" t="s">
        <v>600</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6"/>
      <c r="CO51" s="1307"/>
      <c r="CP51" s="1307"/>
      <c r="CQ51" s="1307"/>
      <c r="CR51" s="1307"/>
      <c r="CS51" s="1307"/>
      <c r="CT51" s="1307"/>
      <c r="CU51" s="1307"/>
      <c r="CV51" s="1306"/>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601</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49.1</v>
      </c>
      <c r="BY53" s="1307"/>
      <c r="BZ53" s="1307"/>
      <c r="CA53" s="1307"/>
      <c r="CB53" s="1307"/>
      <c r="CC53" s="1307"/>
      <c r="CD53" s="1307"/>
      <c r="CE53" s="1307"/>
      <c r="CF53" s="1307">
        <v>50.6</v>
      </c>
      <c r="CG53" s="1307"/>
      <c r="CH53" s="1307"/>
      <c r="CI53" s="1307"/>
      <c r="CJ53" s="1307"/>
      <c r="CK53" s="1307"/>
      <c r="CL53" s="1307"/>
      <c r="CM53" s="1307"/>
      <c r="CN53" s="1306"/>
      <c r="CO53" s="1307"/>
      <c r="CP53" s="1307"/>
      <c r="CQ53" s="1307"/>
      <c r="CR53" s="1307"/>
      <c r="CS53" s="1307"/>
      <c r="CT53" s="1307"/>
      <c r="CU53" s="1307"/>
      <c r="CV53" s="1306"/>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602</v>
      </c>
      <c r="AO55" s="1301"/>
      <c r="AP55" s="1301"/>
      <c r="AQ55" s="1301"/>
      <c r="AR55" s="1301"/>
      <c r="AS55" s="1301"/>
      <c r="AT55" s="1301"/>
      <c r="AU55" s="1301"/>
      <c r="AV55" s="1301"/>
      <c r="AW55" s="1301"/>
      <c r="AX55" s="1301"/>
      <c r="AY55" s="1301"/>
      <c r="AZ55" s="1301"/>
      <c r="BA55" s="1301"/>
      <c r="BB55" s="1305" t="s">
        <v>600</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06"/>
      <c r="CO55" s="1307"/>
      <c r="CP55" s="1307"/>
      <c r="CQ55" s="1307"/>
      <c r="CR55" s="1307"/>
      <c r="CS55" s="1307"/>
      <c r="CT55" s="1307"/>
      <c r="CU55" s="1307"/>
      <c r="CV55" s="1306"/>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601</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57.1</v>
      </c>
      <c r="BY57" s="1307"/>
      <c r="BZ57" s="1307"/>
      <c r="CA57" s="1307"/>
      <c r="CB57" s="1307"/>
      <c r="CC57" s="1307"/>
      <c r="CD57" s="1307"/>
      <c r="CE57" s="1307"/>
      <c r="CF57" s="1307">
        <v>57.9</v>
      </c>
      <c r="CG57" s="1307"/>
      <c r="CH57" s="1307"/>
      <c r="CI57" s="1307"/>
      <c r="CJ57" s="1307"/>
      <c r="CK57" s="1307"/>
      <c r="CL57" s="1307"/>
      <c r="CM57" s="1307"/>
      <c r="CN57" s="1306"/>
      <c r="CO57" s="1307"/>
      <c r="CP57" s="1307"/>
      <c r="CQ57" s="1307"/>
      <c r="CR57" s="1307"/>
      <c r="CS57" s="1307"/>
      <c r="CT57" s="1307"/>
      <c r="CU57" s="1307"/>
      <c r="CV57" s="1306"/>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603</v>
      </c>
    </row>
    <row r="64" spans="1:109" x14ac:dyDescent="0.15">
      <c r="B64" s="1276"/>
      <c r="G64" s="1283"/>
      <c r="I64" s="1317"/>
      <c r="J64" s="1317"/>
      <c r="K64" s="1317"/>
      <c r="L64" s="1317"/>
      <c r="M64" s="1317"/>
      <c r="N64" s="1318"/>
      <c r="AM64" s="1283"/>
      <c r="AN64" s="1283" t="s">
        <v>596</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604</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598</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555</v>
      </c>
      <c r="BQ72" s="1301"/>
      <c r="BR72" s="1301"/>
      <c r="BS72" s="1301"/>
      <c r="BT72" s="1301"/>
      <c r="BU72" s="1301"/>
      <c r="BV72" s="1301"/>
      <c r="BW72" s="1301"/>
      <c r="BX72" s="1301" t="s">
        <v>556</v>
      </c>
      <c r="BY72" s="1301"/>
      <c r="BZ72" s="1301"/>
      <c r="CA72" s="1301"/>
      <c r="CB72" s="1301"/>
      <c r="CC72" s="1301"/>
      <c r="CD72" s="1301"/>
      <c r="CE72" s="1301"/>
      <c r="CF72" s="1301" t="s">
        <v>557</v>
      </c>
      <c r="CG72" s="1301"/>
      <c r="CH72" s="1301"/>
      <c r="CI72" s="1301"/>
      <c r="CJ72" s="1301"/>
      <c r="CK72" s="1301"/>
      <c r="CL72" s="1301"/>
      <c r="CM72" s="1301"/>
      <c r="CN72" s="1301" t="s">
        <v>558</v>
      </c>
      <c r="CO72" s="1301"/>
      <c r="CP72" s="1301"/>
      <c r="CQ72" s="1301"/>
      <c r="CR72" s="1301"/>
      <c r="CS72" s="1301"/>
      <c r="CT72" s="1301"/>
      <c r="CU72" s="1301"/>
      <c r="CV72" s="1301" t="s">
        <v>559</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599</v>
      </c>
      <c r="AO73" s="1305"/>
      <c r="AP73" s="1305"/>
      <c r="AQ73" s="1305"/>
      <c r="AR73" s="1305"/>
      <c r="AS73" s="1305"/>
      <c r="AT73" s="1305"/>
      <c r="AU73" s="1305"/>
      <c r="AV73" s="1305"/>
      <c r="AW73" s="1305"/>
      <c r="AX73" s="1305"/>
      <c r="AY73" s="1305"/>
      <c r="AZ73" s="1305"/>
      <c r="BA73" s="1305"/>
      <c r="BB73" s="1305" t="s">
        <v>600</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605</v>
      </c>
      <c r="BC75" s="1305"/>
      <c r="BD75" s="1305"/>
      <c r="BE75" s="1305"/>
      <c r="BF75" s="1305"/>
      <c r="BG75" s="1305"/>
      <c r="BH75" s="1305"/>
      <c r="BI75" s="1305"/>
      <c r="BJ75" s="1305"/>
      <c r="BK75" s="1305"/>
      <c r="BL75" s="1305"/>
      <c r="BM75" s="1305"/>
      <c r="BN75" s="1305"/>
      <c r="BO75" s="1305"/>
      <c r="BP75" s="1307">
        <v>4.3</v>
      </c>
      <c r="BQ75" s="1307"/>
      <c r="BR75" s="1307"/>
      <c r="BS75" s="1307"/>
      <c r="BT75" s="1307"/>
      <c r="BU75" s="1307"/>
      <c r="BV75" s="1307"/>
      <c r="BW75" s="1307"/>
      <c r="BX75" s="1307">
        <v>3.8</v>
      </c>
      <c r="BY75" s="1307"/>
      <c r="BZ75" s="1307"/>
      <c r="CA75" s="1307"/>
      <c r="CB75" s="1307"/>
      <c r="CC75" s="1307"/>
      <c r="CD75" s="1307"/>
      <c r="CE75" s="1307"/>
      <c r="CF75" s="1307">
        <v>2.9</v>
      </c>
      <c r="CG75" s="1307"/>
      <c r="CH75" s="1307"/>
      <c r="CI75" s="1307"/>
      <c r="CJ75" s="1307"/>
      <c r="CK75" s="1307"/>
      <c r="CL75" s="1307"/>
      <c r="CM75" s="1307"/>
      <c r="CN75" s="1307">
        <v>2</v>
      </c>
      <c r="CO75" s="1307"/>
      <c r="CP75" s="1307"/>
      <c r="CQ75" s="1307"/>
      <c r="CR75" s="1307"/>
      <c r="CS75" s="1307"/>
      <c r="CT75" s="1307"/>
      <c r="CU75" s="1307"/>
      <c r="CV75" s="1307">
        <v>2.8</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602</v>
      </c>
      <c r="AO77" s="1301"/>
      <c r="AP77" s="1301"/>
      <c r="AQ77" s="1301"/>
      <c r="AR77" s="1301"/>
      <c r="AS77" s="1301"/>
      <c r="AT77" s="1301"/>
      <c r="AU77" s="1301"/>
      <c r="AV77" s="1301"/>
      <c r="AW77" s="1301"/>
      <c r="AX77" s="1301"/>
      <c r="AY77" s="1301"/>
      <c r="AZ77" s="1301"/>
      <c r="BA77" s="1301"/>
      <c r="BB77" s="1305" t="s">
        <v>600</v>
      </c>
      <c r="BC77" s="1305"/>
      <c r="BD77" s="1305"/>
      <c r="BE77" s="1305"/>
      <c r="BF77" s="1305"/>
      <c r="BG77" s="1305"/>
      <c r="BH77" s="1305"/>
      <c r="BI77" s="1305"/>
      <c r="BJ77" s="1305"/>
      <c r="BK77" s="1305"/>
      <c r="BL77" s="1305"/>
      <c r="BM77" s="1305"/>
      <c r="BN77" s="1305"/>
      <c r="BO77" s="1305"/>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605</v>
      </c>
      <c r="BC79" s="1305"/>
      <c r="BD79" s="1305"/>
      <c r="BE79" s="1305"/>
      <c r="BF79" s="1305"/>
      <c r="BG79" s="1305"/>
      <c r="BH79" s="1305"/>
      <c r="BI79" s="1305"/>
      <c r="BJ79" s="1305"/>
      <c r="BK79" s="1305"/>
      <c r="BL79" s="1305"/>
      <c r="BM79" s="1305"/>
      <c r="BN79" s="1305"/>
      <c r="BO79" s="1305"/>
      <c r="BP79" s="1307">
        <v>7.7</v>
      </c>
      <c r="BQ79" s="1307"/>
      <c r="BR79" s="1307"/>
      <c r="BS79" s="1307"/>
      <c r="BT79" s="1307"/>
      <c r="BU79" s="1307"/>
      <c r="BV79" s="1307"/>
      <c r="BW79" s="1307"/>
      <c r="BX79" s="1307">
        <v>6.4</v>
      </c>
      <c r="BY79" s="1307"/>
      <c r="BZ79" s="1307"/>
      <c r="CA79" s="1307"/>
      <c r="CB79" s="1307"/>
      <c r="CC79" s="1307"/>
      <c r="CD79" s="1307"/>
      <c r="CE79" s="1307"/>
      <c r="CF79" s="1307">
        <v>6.9</v>
      </c>
      <c r="CG79" s="1307"/>
      <c r="CH79" s="1307"/>
      <c r="CI79" s="1307"/>
      <c r="CJ79" s="1307"/>
      <c r="CK79" s="1307"/>
      <c r="CL79" s="1307"/>
      <c r="CM79" s="1307"/>
      <c r="CN79" s="1307">
        <v>7.1</v>
      </c>
      <c r="CO79" s="1307"/>
      <c r="CP79" s="1307"/>
      <c r="CQ79" s="1307"/>
      <c r="CR79" s="1307"/>
      <c r="CS79" s="1307"/>
      <c r="CT79" s="1307"/>
      <c r="CU79" s="1307"/>
      <c r="CV79" s="1307">
        <v>7.4</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zktZr92FHHR6fso6yiqdtJ5oOZ7UrvD3AFLURgldAijSvvmwVYO0/k3+S9TRgBEBFdkH3auEtYxywSn+jGMhw==" saltValue="RWSWk6NgMqcY24CZBUPWb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election activeCell="S42" sqref="S4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8GJAzUdP34K9LPw0vB688spFA770sTrNnUfARlY3sGg7+c067F291cBHV/G7HxtT3/SeG8iPf8bvyyg65tB4w==" saltValue="WDuaujBc3JG3UOJ6Y4upc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election activeCell="S42" sqref="S4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vr2SKcKMIc3xhrCDL/cRl4l8I/7e/nFCLKb7PyfXpJ8JmeiGBFwgW+ZoIUuDNuPyODUfGbUavnCX/8OoOAvxw==" saltValue="nUE9s9TzZzq+QoqkQenfS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552</v>
      </c>
      <c r="G2" s="156"/>
      <c r="H2" s="157"/>
    </row>
    <row r="3" spans="1:8" x14ac:dyDescent="0.15">
      <c r="A3" s="153" t="s">
        <v>545</v>
      </c>
      <c r="B3" s="158"/>
      <c r="C3" s="159"/>
      <c r="D3" s="160">
        <v>881462</v>
      </c>
      <c r="E3" s="161"/>
      <c r="F3" s="162">
        <v>288550</v>
      </c>
      <c r="G3" s="163"/>
      <c r="H3" s="164"/>
    </row>
    <row r="4" spans="1:8" x14ac:dyDescent="0.15">
      <c r="A4" s="165"/>
      <c r="B4" s="166"/>
      <c r="C4" s="167"/>
      <c r="D4" s="168">
        <v>399957</v>
      </c>
      <c r="E4" s="169"/>
      <c r="F4" s="170">
        <v>141525</v>
      </c>
      <c r="G4" s="171"/>
      <c r="H4" s="172"/>
    </row>
    <row r="5" spans="1:8" x14ac:dyDescent="0.15">
      <c r="A5" s="153" t="s">
        <v>547</v>
      </c>
      <c r="B5" s="158"/>
      <c r="C5" s="159"/>
      <c r="D5" s="160">
        <v>507580</v>
      </c>
      <c r="E5" s="161"/>
      <c r="F5" s="162">
        <v>287914</v>
      </c>
      <c r="G5" s="163"/>
      <c r="H5" s="164"/>
    </row>
    <row r="6" spans="1:8" x14ac:dyDescent="0.15">
      <c r="A6" s="165"/>
      <c r="B6" s="166"/>
      <c r="C6" s="167"/>
      <c r="D6" s="168">
        <v>394507</v>
      </c>
      <c r="E6" s="169"/>
      <c r="F6" s="170">
        <v>146531</v>
      </c>
      <c r="G6" s="171"/>
      <c r="H6" s="172"/>
    </row>
    <row r="7" spans="1:8" x14ac:dyDescent="0.15">
      <c r="A7" s="153" t="s">
        <v>548</v>
      </c>
      <c r="B7" s="158"/>
      <c r="C7" s="159"/>
      <c r="D7" s="160">
        <v>1070236</v>
      </c>
      <c r="E7" s="161"/>
      <c r="F7" s="162">
        <v>310300</v>
      </c>
      <c r="G7" s="163"/>
      <c r="H7" s="164"/>
    </row>
    <row r="8" spans="1:8" x14ac:dyDescent="0.15">
      <c r="A8" s="165"/>
      <c r="B8" s="166"/>
      <c r="C8" s="167"/>
      <c r="D8" s="168">
        <v>292417</v>
      </c>
      <c r="E8" s="169"/>
      <c r="F8" s="170">
        <v>157576</v>
      </c>
      <c r="G8" s="171"/>
      <c r="H8" s="172"/>
    </row>
    <row r="9" spans="1:8" x14ac:dyDescent="0.15">
      <c r="A9" s="153" t="s">
        <v>549</v>
      </c>
      <c r="B9" s="158"/>
      <c r="C9" s="159"/>
      <c r="D9" s="160">
        <v>865655</v>
      </c>
      <c r="E9" s="161"/>
      <c r="F9" s="162">
        <v>317319</v>
      </c>
      <c r="G9" s="163"/>
      <c r="H9" s="164"/>
    </row>
    <row r="10" spans="1:8" x14ac:dyDescent="0.15">
      <c r="A10" s="165"/>
      <c r="B10" s="166"/>
      <c r="C10" s="167"/>
      <c r="D10" s="168">
        <v>410572</v>
      </c>
      <c r="E10" s="169"/>
      <c r="F10" s="170">
        <v>164214</v>
      </c>
      <c r="G10" s="171"/>
      <c r="H10" s="172"/>
    </row>
    <row r="11" spans="1:8" x14ac:dyDescent="0.15">
      <c r="A11" s="153" t="s">
        <v>550</v>
      </c>
      <c r="B11" s="158"/>
      <c r="C11" s="159"/>
      <c r="D11" s="160">
        <v>705406</v>
      </c>
      <c r="E11" s="161"/>
      <c r="F11" s="162">
        <v>289738</v>
      </c>
      <c r="G11" s="163"/>
      <c r="H11" s="164"/>
    </row>
    <row r="12" spans="1:8" x14ac:dyDescent="0.15">
      <c r="A12" s="165"/>
      <c r="B12" s="166"/>
      <c r="C12" s="173"/>
      <c r="D12" s="168">
        <v>269722</v>
      </c>
      <c r="E12" s="169"/>
      <c r="F12" s="170">
        <v>156238</v>
      </c>
      <c r="G12" s="171"/>
      <c r="H12" s="172"/>
    </row>
    <row r="13" spans="1:8" x14ac:dyDescent="0.15">
      <c r="A13" s="153"/>
      <c r="B13" s="158"/>
      <c r="C13" s="174"/>
      <c r="D13" s="175">
        <v>806068</v>
      </c>
      <c r="E13" s="176"/>
      <c r="F13" s="177">
        <v>298764</v>
      </c>
      <c r="G13" s="178"/>
      <c r="H13" s="164"/>
    </row>
    <row r="14" spans="1:8" x14ac:dyDescent="0.15">
      <c r="A14" s="165"/>
      <c r="B14" s="166"/>
      <c r="C14" s="167"/>
      <c r="D14" s="168">
        <v>353435</v>
      </c>
      <c r="E14" s="169"/>
      <c r="F14" s="170">
        <v>153217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9.81</v>
      </c>
      <c r="C19" s="179">
        <f>ROUND(VALUE(SUBSTITUTE(実質収支比率等に係る経年分析!G$48,"▲","-")),2)</f>
        <v>10</v>
      </c>
      <c r="D19" s="179">
        <f>ROUND(VALUE(SUBSTITUTE(実質収支比率等に係る経年分析!H$48,"▲","-")),2)</f>
        <v>18.89</v>
      </c>
      <c r="E19" s="179">
        <f>ROUND(VALUE(SUBSTITUTE(実質収支比率等に係る経年分析!I$48,"▲","-")),2)</f>
        <v>11.11</v>
      </c>
      <c r="F19" s="179">
        <f>ROUND(VALUE(SUBSTITUTE(実質収支比率等に係る経年分析!J$48,"▲","-")),2)</f>
        <v>9.5</v>
      </c>
    </row>
    <row r="20" spans="1:11" x14ac:dyDescent="0.15">
      <c r="A20" s="179" t="s">
        <v>55</v>
      </c>
      <c r="B20" s="179">
        <f>ROUND(VALUE(SUBSTITUTE(実質収支比率等に係る経年分析!F$47,"▲","-")),2)</f>
        <v>101.87</v>
      </c>
      <c r="C20" s="179">
        <f>ROUND(VALUE(SUBSTITUTE(実質収支比率等に係る経年分析!G$47,"▲","-")),2)</f>
        <v>101.17</v>
      </c>
      <c r="D20" s="179">
        <f>ROUND(VALUE(SUBSTITUTE(実質収支比率等に係る経年分析!H$47,"▲","-")),2)</f>
        <v>108.05</v>
      </c>
      <c r="E20" s="179">
        <f>ROUND(VALUE(SUBSTITUTE(実質収支比率等に係る経年分析!I$47,"▲","-")),2)</f>
        <v>122.36</v>
      </c>
      <c r="F20" s="179">
        <f>ROUND(VALUE(SUBSTITUTE(実質収支比率等に係る経年分析!J$47,"▲","-")),2)</f>
        <v>102.22</v>
      </c>
    </row>
    <row r="21" spans="1:11" x14ac:dyDescent="0.15">
      <c r="A21" s="179" t="s">
        <v>56</v>
      </c>
      <c r="B21" s="179">
        <f>IF(ISNUMBER(VALUE(SUBSTITUTE(実質収支比率等に係る経年分析!F$49,"▲","-"))),ROUND(VALUE(SUBSTITUTE(実質収支比率等に係る経年分析!F$49,"▲","-")),2),NA())</f>
        <v>3.41</v>
      </c>
      <c r="C21" s="179">
        <f>IF(ISNUMBER(VALUE(SUBSTITUTE(実質収支比率等に係る経年分析!G$49,"▲","-"))),ROUND(VALUE(SUBSTITUTE(実質収支比率等に係る経年分析!G$49,"▲","-")),2),NA())</f>
        <v>0.31</v>
      </c>
      <c r="D21" s="179">
        <f>IF(ISNUMBER(VALUE(SUBSTITUTE(実質収支比率等に係る経年分析!H$49,"▲","-"))),ROUND(VALUE(SUBSTITUTE(実質収支比率等に係る経年分析!H$49,"▲","-")),2),NA())</f>
        <v>8.2100000000000009</v>
      </c>
      <c r="E21" s="179">
        <f>IF(ISNUMBER(VALUE(SUBSTITUTE(実質収支比率等に係る経年分析!I$49,"▲","-"))),ROUND(VALUE(SUBSTITUTE(実質収支比率等に係る経年分析!I$49,"▲","-")),2),NA())</f>
        <v>-4.16</v>
      </c>
      <c r="F21" s="179">
        <f>IF(ISNUMBER(VALUE(SUBSTITUTE(実質収支比率等に係る経年分析!J$49,"▲","-"))),ROUND(VALUE(SUBSTITUTE(実質収支比率等に係る経年分析!J$49,"▲","-")),2),NA())</f>
        <v>-33.950000000000003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地域振興特別会計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国民健康保険直営診療所特別会計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簡易水道特別会計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0.02</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0.23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0.56000000000000005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0.05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0.32</v>
      </c>
    </row>
    <row r="35" spans="1:16" x14ac:dyDescent="0.15">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0.54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0.16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0.97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0.83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0.72</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9.8000000000000007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18.89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11.11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8.99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107</v>
      </c>
      <c r="E42" s="181"/>
      <c r="F42" s="181"/>
      <c r="G42" s="181">
        <f>'実質公債費比率（分子）の構造'!L$52</f>
        <v>101</v>
      </c>
      <c r="H42" s="181"/>
      <c r="I42" s="181"/>
      <c r="J42" s="181">
        <f>'実質公債費比率（分子）の構造'!M$52</f>
        <v>100</v>
      </c>
      <c r="K42" s="181"/>
      <c r="L42" s="181"/>
      <c r="M42" s="181">
        <f>'実質公債費比率（分子）の構造'!N$52</f>
        <v>102</v>
      </c>
      <c r="N42" s="181"/>
      <c r="O42" s="181"/>
      <c r="P42" s="181">
        <f>'実質公債費比率（分子）の構造'!O$52</f>
        <v>102</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t="str">
        <f>'実質公債費比率（分子）の構造'!K$48</f>
        <v>-</v>
      </c>
      <c r="C46" s="181"/>
      <c r="D46" s="181"/>
      <c r="E46" s="181" t="str">
        <f>'実質公債費比率（分子）の構造'!L$48</f>
        <v>-</v>
      </c>
      <c r="F46" s="181"/>
      <c r="G46" s="181"/>
      <c r="H46" s="181" t="str">
        <f>'実質公債費比率（分子）の構造'!M$48</f>
        <v>-</v>
      </c>
      <c r="I46" s="181"/>
      <c r="J46" s="181"/>
      <c r="K46" s="181" t="str">
        <f>'実質公債費比率（分子）の構造'!N$48</f>
        <v>-</v>
      </c>
      <c r="L46" s="181"/>
      <c r="M46" s="181"/>
      <c r="N46" s="181">
        <f>'実質公債費比率（分子）の構造'!O$48</f>
        <v>16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127</v>
      </c>
      <c r="C49" s="181"/>
      <c r="D49" s="181"/>
      <c r="E49" s="181">
        <f>'実質公債費比率（分子）の構造'!L$45</f>
        <v>117</v>
      </c>
      <c r="F49" s="181"/>
      <c r="G49" s="181"/>
      <c r="H49" s="181">
        <f>'実質公債費比率（分子）の構造'!M$45</f>
        <v>110</v>
      </c>
      <c r="I49" s="181"/>
      <c r="J49" s="181"/>
      <c r="K49" s="181">
        <f>'実質公債費比率（分子）の構造'!N$45</f>
        <v>108</v>
      </c>
      <c r="L49" s="181"/>
      <c r="M49" s="181"/>
      <c r="N49" s="181">
        <f>'実質公債費比率（分子）の構造'!O$45</f>
        <v>106</v>
      </c>
      <c r="O49" s="181"/>
      <c r="P49" s="181"/>
    </row>
    <row r="50" spans="1:16" x14ac:dyDescent="0.15">
      <c r="A50" s="181" t="s">
        <v>71</v>
      </c>
      <c r="B50" s="181" t="e">
        <f>NA()</f>
        <v>#N/A</v>
      </c>
      <c r="C50" s="181">
        <f>IF(ISNUMBER('実質公債費比率（分子）の構造'!K$53),'実質公債費比率（分子）の構造'!K$53,NA())</f>
        <v>20</v>
      </c>
      <c r="D50" s="181" t="e">
        <f>NA()</f>
        <v>#N/A</v>
      </c>
      <c r="E50" s="181" t="e">
        <f>NA()</f>
        <v>#N/A</v>
      </c>
      <c r="F50" s="181">
        <f>IF(ISNUMBER('実質公債費比率（分子）の構造'!L$53),'実質公債費比率（分子）の構造'!L$53,NA())</f>
        <v>16</v>
      </c>
      <c r="G50" s="181" t="e">
        <f>NA()</f>
        <v>#N/A</v>
      </c>
      <c r="H50" s="181" t="e">
        <f>NA()</f>
        <v>#N/A</v>
      </c>
      <c r="I50" s="181">
        <f>IF(ISNUMBER('実質公債費比率（分子）の構造'!M$53),'実質公債費比率（分子）の構造'!M$53,NA())</f>
        <v>10</v>
      </c>
      <c r="J50" s="181" t="e">
        <f>NA()</f>
        <v>#N/A</v>
      </c>
      <c r="K50" s="181" t="e">
        <f>NA()</f>
        <v>#N/A</v>
      </c>
      <c r="L50" s="181">
        <f>IF(ISNUMBER('実質公債費比率（分子）の構造'!N$53),'実質公債費比率（分子）の構造'!N$53,NA())</f>
        <v>6</v>
      </c>
      <c r="M50" s="181" t="e">
        <f>NA()</f>
        <v>#N/A</v>
      </c>
      <c r="N50" s="181" t="e">
        <f>NA()</f>
        <v>#N/A</v>
      </c>
      <c r="O50" s="181">
        <f>IF(ISNUMBER('実質公債費比率（分子）の構造'!O$53),'実質公債費比率（分子）の構造'!O$53,NA())</f>
        <v>20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830</v>
      </c>
      <c r="E56" s="180"/>
      <c r="F56" s="180"/>
      <c r="G56" s="180">
        <f>'将来負担比率（分子）の構造'!J$52</f>
        <v>886</v>
      </c>
      <c r="H56" s="180"/>
      <c r="I56" s="180"/>
      <c r="J56" s="180">
        <f>'将来負担比率（分子）の構造'!K$52</f>
        <v>1019</v>
      </c>
      <c r="K56" s="180"/>
      <c r="L56" s="180"/>
      <c r="M56" s="180">
        <f>'将来負担比率（分子）の構造'!L$52</f>
        <v>1058</v>
      </c>
      <c r="N56" s="180"/>
      <c r="O56" s="180"/>
      <c r="P56" s="180">
        <f>'将来負担比率（分子）の構造'!M$52</f>
        <v>1120</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1335</v>
      </c>
      <c r="E58" s="180"/>
      <c r="F58" s="180"/>
      <c r="G58" s="180">
        <f>'将来負担比率（分子）の構造'!J$50</f>
        <v>1330</v>
      </c>
      <c r="H58" s="180"/>
      <c r="I58" s="180"/>
      <c r="J58" s="180">
        <f>'将来負担比率（分子）の構造'!K$50</f>
        <v>1433</v>
      </c>
      <c r="K58" s="180"/>
      <c r="L58" s="180"/>
      <c r="M58" s="180">
        <f>'将来負担比率（分子）の構造'!L$50</f>
        <v>1777</v>
      </c>
      <c r="N58" s="180"/>
      <c r="O58" s="180"/>
      <c r="P58" s="180">
        <f>'将来負担比率（分子）の構造'!M$50</f>
        <v>1885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291</v>
      </c>
      <c r="C62" s="180"/>
      <c r="D62" s="180"/>
      <c r="E62" s="180">
        <f>'将来負担比率（分子）の構造'!J$45</f>
        <v>241</v>
      </c>
      <c r="F62" s="180"/>
      <c r="G62" s="180"/>
      <c r="H62" s="180">
        <f>'将来負担比率（分子）の構造'!K$45</f>
        <v>272</v>
      </c>
      <c r="I62" s="180"/>
      <c r="J62" s="180"/>
      <c r="K62" s="180">
        <f>'将来負担比率（分子）の構造'!L$45</f>
        <v>265</v>
      </c>
      <c r="L62" s="180"/>
      <c r="M62" s="180"/>
      <c r="N62" s="180">
        <f>'将来負担比率（分子）の構造'!M$45</f>
        <v>255</v>
      </c>
      <c r="O62" s="180"/>
      <c r="P62" s="180"/>
    </row>
    <row r="63" spans="1:16" x14ac:dyDescent="0.15">
      <c r="A63" s="180" t="s">
        <v>34</v>
      </c>
      <c r="B63" s="180">
        <f>'将来負担比率（分子）の構造'!I$44</f>
        <v>25</v>
      </c>
      <c r="C63" s="180"/>
      <c r="D63" s="180"/>
      <c r="E63" s="180">
        <f>'将来負担比率（分子）の構造'!J$44</f>
        <v>28</v>
      </c>
      <c r="F63" s="180"/>
      <c r="G63" s="180"/>
      <c r="H63" s="180">
        <f>'将来負担比率（分子）の構造'!K$44</f>
        <v>16</v>
      </c>
      <c r="I63" s="180"/>
      <c r="J63" s="180"/>
      <c r="K63" s="180">
        <f>'将来負担比率（分子）の構造'!L$44</f>
        <v>7</v>
      </c>
      <c r="L63" s="180"/>
      <c r="M63" s="180"/>
      <c r="N63" s="180">
        <f>'将来負担比率（分子）の構造'!M$44</f>
        <v>16</v>
      </c>
      <c r="O63" s="180"/>
      <c r="P63" s="180"/>
    </row>
    <row r="64" spans="1:16" x14ac:dyDescent="0.15">
      <c r="A64" s="180" t="s">
        <v>33</v>
      </c>
      <c r="B64" s="180">
        <f>'将来負担比率（分子）の構造'!I$43</f>
        <v>107</v>
      </c>
      <c r="C64" s="180"/>
      <c r="D64" s="180"/>
      <c r="E64" s="180">
        <f>'将来負担比率（分子）の構造'!J$43</f>
        <v>128</v>
      </c>
      <c r="F64" s="180"/>
      <c r="G64" s="180"/>
      <c r="H64" s="180">
        <f>'将来負担比率（分子）の構造'!K$43</f>
        <v>148</v>
      </c>
      <c r="I64" s="180"/>
      <c r="J64" s="180"/>
      <c r="K64" s="180" t="str">
        <f>'将来負担比率（分子）の構造'!L$43</f>
        <v>-</v>
      </c>
      <c r="L64" s="180"/>
      <c r="M64" s="180"/>
      <c r="N64" s="180">
        <f>'将来負担比率（分子）の構造'!M$43</f>
        <v>102</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1046</v>
      </c>
      <c r="C66" s="180"/>
      <c r="D66" s="180"/>
      <c r="E66" s="180">
        <f>'将来負担比率（分子）の構造'!J$41</f>
        <v>1087</v>
      </c>
      <c r="F66" s="180"/>
      <c r="G66" s="180"/>
      <c r="H66" s="180">
        <f>'将来負担比率（分子）の構造'!K$41</f>
        <v>1269</v>
      </c>
      <c r="I66" s="180"/>
      <c r="J66" s="180"/>
      <c r="K66" s="180">
        <f>'将来負担比率（分子）の構造'!L$41</f>
        <v>1336</v>
      </c>
      <c r="L66" s="180"/>
      <c r="M66" s="180"/>
      <c r="N66" s="180">
        <f>'将来負担比率（分子）の構造'!M$41</f>
        <v>1434</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641</v>
      </c>
      <c r="C72" s="184">
        <f>基金残高に係る経年分析!G55</f>
        <v>669</v>
      </c>
      <c r="D72" s="184">
        <f>基金残高に係る経年分析!H55</f>
        <v>512</v>
      </c>
    </row>
    <row r="73" spans="1:16" x14ac:dyDescent="0.15">
      <c r="A73" s="183" t="s">
        <v>78</v>
      </c>
      <c r="B73" s="184">
        <f>基金残高に係る経年分析!F56</f>
        <v>75</v>
      </c>
      <c r="C73" s="184">
        <f>基金残高に係る経年分析!G56</f>
        <v>75</v>
      </c>
      <c r="D73" s="184">
        <f>基金残高に係る経年分析!H56</f>
        <v>75</v>
      </c>
    </row>
    <row r="74" spans="1:16" x14ac:dyDescent="0.15">
      <c r="A74" s="183" t="s">
        <v>79</v>
      </c>
      <c r="B74" s="184">
        <f>基金残高に係る経年分析!F57</f>
        <v>692</v>
      </c>
      <c r="C74" s="184">
        <f>基金残高に係る経年分析!G57</f>
        <v>1007</v>
      </c>
      <c r="D74" s="184">
        <f>基金残高に係る経年分析!H57</f>
        <v>1363</v>
      </c>
    </row>
  </sheetData>
  <sheetProtection algorithmName="SHA-512" hashValue="6H985RxOOdh0JskX5XJp5dDzmnmkO+bNCHueDfW8aQGBuYgDBb8iNFINTzxH0u4yfansxZuENNewCLwDXBOYuw==" saltValue="Uk2NyziaM9In0zmatbhS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election activeCell="AL38" sqref="AL38:BF38"/>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217</v>
      </c>
      <c r="DI1" s="618"/>
      <c r="DJ1" s="618"/>
      <c r="DK1" s="618"/>
      <c r="DL1" s="618"/>
      <c r="DM1" s="618"/>
      <c r="DN1" s="619"/>
      <c r="DO1" s="225"/>
      <c r="DP1" s="617" t="s">
        <v>218</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220</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221</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222</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223</v>
      </c>
      <c r="S4" s="621"/>
      <c r="T4" s="621"/>
      <c r="U4" s="621"/>
      <c r="V4" s="621"/>
      <c r="W4" s="621"/>
      <c r="X4" s="621"/>
      <c r="Y4" s="622"/>
      <c r="Z4" s="620" t="s">
        <v>224</v>
      </c>
      <c r="AA4" s="621"/>
      <c r="AB4" s="621"/>
      <c r="AC4" s="622"/>
      <c r="AD4" s="620" t="s">
        <v>225</v>
      </c>
      <c r="AE4" s="621"/>
      <c r="AF4" s="621"/>
      <c r="AG4" s="621"/>
      <c r="AH4" s="621"/>
      <c r="AI4" s="621"/>
      <c r="AJ4" s="621"/>
      <c r="AK4" s="622"/>
      <c r="AL4" s="620" t="s">
        <v>224</v>
      </c>
      <c r="AM4" s="621"/>
      <c r="AN4" s="621"/>
      <c r="AO4" s="622"/>
      <c r="AP4" s="626" t="s">
        <v>226</v>
      </c>
      <c r="AQ4" s="626"/>
      <c r="AR4" s="626"/>
      <c r="AS4" s="626"/>
      <c r="AT4" s="626"/>
      <c r="AU4" s="626"/>
      <c r="AV4" s="626"/>
      <c r="AW4" s="626"/>
      <c r="AX4" s="626"/>
      <c r="AY4" s="626"/>
      <c r="AZ4" s="626"/>
      <c r="BA4" s="626"/>
      <c r="BB4" s="626"/>
      <c r="BC4" s="626"/>
      <c r="BD4" s="626"/>
      <c r="BE4" s="626"/>
      <c r="BF4" s="626"/>
      <c r="BG4" s="626" t="s">
        <v>227</v>
      </c>
      <c r="BH4" s="626"/>
      <c r="BI4" s="626"/>
      <c r="BJ4" s="626"/>
      <c r="BK4" s="626"/>
      <c r="BL4" s="626"/>
      <c r="BM4" s="626"/>
      <c r="BN4" s="626"/>
      <c r="BO4" s="626" t="s">
        <v>224</v>
      </c>
      <c r="BP4" s="626"/>
      <c r="BQ4" s="626"/>
      <c r="BR4" s="626"/>
      <c r="BS4" s="626" t="s">
        <v>228</v>
      </c>
      <c r="BT4" s="626"/>
      <c r="BU4" s="626"/>
      <c r="BV4" s="626"/>
      <c r="BW4" s="626"/>
      <c r="BX4" s="626"/>
      <c r="BY4" s="626"/>
      <c r="BZ4" s="626"/>
      <c r="CA4" s="626"/>
      <c r="CB4" s="626"/>
      <c r="CD4" s="623" t="s">
        <v>229</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230</v>
      </c>
      <c r="C5" s="628"/>
      <c r="D5" s="628"/>
      <c r="E5" s="628"/>
      <c r="F5" s="628"/>
      <c r="G5" s="628"/>
      <c r="H5" s="628"/>
      <c r="I5" s="628"/>
      <c r="J5" s="628"/>
      <c r="K5" s="628"/>
      <c r="L5" s="628"/>
      <c r="M5" s="628"/>
      <c r="N5" s="628"/>
      <c r="O5" s="628"/>
      <c r="P5" s="628"/>
      <c r="Q5" s="629"/>
      <c r="R5" s="630">
        <v>74592</v>
      </c>
      <c r="S5" s="631"/>
      <c r="T5" s="631"/>
      <c r="U5" s="631"/>
      <c r="V5" s="631"/>
      <c r="W5" s="631"/>
      <c r="X5" s="631"/>
      <c r="Y5" s="632"/>
      <c r="Z5" s="633">
        <v>2.7</v>
      </c>
      <c r="AA5" s="633"/>
      <c r="AB5" s="633"/>
      <c r="AC5" s="633"/>
      <c r="AD5" s="634">
        <v>74592</v>
      </c>
      <c r="AE5" s="634"/>
      <c r="AF5" s="634"/>
      <c r="AG5" s="634"/>
      <c r="AH5" s="634"/>
      <c r="AI5" s="634"/>
      <c r="AJ5" s="634"/>
      <c r="AK5" s="634"/>
      <c r="AL5" s="635">
        <v>15.1</v>
      </c>
      <c r="AM5" s="636"/>
      <c r="AN5" s="636"/>
      <c r="AO5" s="637"/>
      <c r="AP5" s="627" t="s">
        <v>231</v>
      </c>
      <c r="AQ5" s="628"/>
      <c r="AR5" s="628"/>
      <c r="AS5" s="628"/>
      <c r="AT5" s="628"/>
      <c r="AU5" s="628"/>
      <c r="AV5" s="628"/>
      <c r="AW5" s="628"/>
      <c r="AX5" s="628"/>
      <c r="AY5" s="628"/>
      <c r="AZ5" s="628"/>
      <c r="BA5" s="628"/>
      <c r="BB5" s="628"/>
      <c r="BC5" s="628"/>
      <c r="BD5" s="628"/>
      <c r="BE5" s="628"/>
      <c r="BF5" s="629"/>
      <c r="BG5" s="641">
        <v>74254</v>
      </c>
      <c r="BH5" s="642"/>
      <c r="BI5" s="642"/>
      <c r="BJ5" s="642"/>
      <c r="BK5" s="642"/>
      <c r="BL5" s="642"/>
      <c r="BM5" s="642"/>
      <c r="BN5" s="643"/>
      <c r="BO5" s="644">
        <v>99.5</v>
      </c>
      <c r="BP5" s="644"/>
      <c r="BQ5" s="644"/>
      <c r="BR5" s="644"/>
      <c r="BS5" s="645">
        <v>9398</v>
      </c>
      <c r="BT5" s="645"/>
      <c r="BU5" s="645"/>
      <c r="BV5" s="645"/>
      <c r="BW5" s="645"/>
      <c r="BX5" s="645"/>
      <c r="BY5" s="645"/>
      <c r="BZ5" s="645"/>
      <c r="CA5" s="645"/>
      <c r="CB5" s="649"/>
      <c r="CD5" s="623" t="s">
        <v>226</v>
      </c>
      <c r="CE5" s="624"/>
      <c r="CF5" s="624"/>
      <c r="CG5" s="624"/>
      <c r="CH5" s="624"/>
      <c r="CI5" s="624"/>
      <c r="CJ5" s="624"/>
      <c r="CK5" s="624"/>
      <c r="CL5" s="624"/>
      <c r="CM5" s="624"/>
      <c r="CN5" s="624"/>
      <c r="CO5" s="624"/>
      <c r="CP5" s="624"/>
      <c r="CQ5" s="625"/>
      <c r="CR5" s="623" t="s">
        <v>232</v>
      </c>
      <c r="CS5" s="624"/>
      <c r="CT5" s="624"/>
      <c r="CU5" s="624"/>
      <c r="CV5" s="624"/>
      <c r="CW5" s="624"/>
      <c r="CX5" s="624"/>
      <c r="CY5" s="625"/>
      <c r="CZ5" s="623" t="s">
        <v>224</v>
      </c>
      <c r="DA5" s="624"/>
      <c r="DB5" s="624"/>
      <c r="DC5" s="625"/>
      <c r="DD5" s="623" t="s">
        <v>233</v>
      </c>
      <c r="DE5" s="624"/>
      <c r="DF5" s="624"/>
      <c r="DG5" s="624"/>
      <c r="DH5" s="624"/>
      <c r="DI5" s="624"/>
      <c r="DJ5" s="624"/>
      <c r="DK5" s="624"/>
      <c r="DL5" s="624"/>
      <c r="DM5" s="624"/>
      <c r="DN5" s="624"/>
      <c r="DO5" s="624"/>
      <c r="DP5" s="625"/>
      <c r="DQ5" s="623" t="s">
        <v>234</v>
      </c>
      <c r="DR5" s="624"/>
      <c r="DS5" s="624"/>
      <c r="DT5" s="624"/>
      <c r="DU5" s="624"/>
      <c r="DV5" s="624"/>
      <c r="DW5" s="624"/>
      <c r="DX5" s="624"/>
      <c r="DY5" s="624"/>
      <c r="DZ5" s="624"/>
      <c r="EA5" s="624"/>
      <c r="EB5" s="624"/>
      <c r="EC5" s="625"/>
    </row>
    <row r="6" spans="2:143" ht="11.25" customHeight="1" x14ac:dyDescent="0.15">
      <c r="B6" s="638" t="s">
        <v>235</v>
      </c>
      <c r="C6" s="639"/>
      <c r="D6" s="639"/>
      <c r="E6" s="639"/>
      <c r="F6" s="639"/>
      <c r="G6" s="639"/>
      <c r="H6" s="639"/>
      <c r="I6" s="639"/>
      <c r="J6" s="639"/>
      <c r="K6" s="639"/>
      <c r="L6" s="639"/>
      <c r="M6" s="639"/>
      <c r="N6" s="639"/>
      <c r="O6" s="639"/>
      <c r="P6" s="639"/>
      <c r="Q6" s="640"/>
      <c r="R6" s="641">
        <v>6923</v>
      </c>
      <c r="S6" s="642"/>
      <c r="T6" s="642"/>
      <c r="U6" s="642"/>
      <c r="V6" s="642"/>
      <c r="W6" s="642"/>
      <c r="X6" s="642"/>
      <c r="Y6" s="643"/>
      <c r="Z6" s="644">
        <v>0.3</v>
      </c>
      <c r="AA6" s="644"/>
      <c r="AB6" s="644"/>
      <c r="AC6" s="644"/>
      <c r="AD6" s="645">
        <v>6923</v>
      </c>
      <c r="AE6" s="645"/>
      <c r="AF6" s="645"/>
      <c r="AG6" s="645"/>
      <c r="AH6" s="645"/>
      <c r="AI6" s="645"/>
      <c r="AJ6" s="645"/>
      <c r="AK6" s="645"/>
      <c r="AL6" s="646">
        <v>1.4</v>
      </c>
      <c r="AM6" s="647"/>
      <c r="AN6" s="647"/>
      <c r="AO6" s="648"/>
      <c r="AP6" s="638" t="s">
        <v>236</v>
      </c>
      <c r="AQ6" s="639"/>
      <c r="AR6" s="639"/>
      <c r="AS6" s="639"/>
      <c r="AT6" s="639"/>
      <c r="AU6" s="639"/>
      <c r="AV6" s="639"/>
      <c r="AW6" s="639"/>
      <c r="AX6" s="639"/>
      <c r="AY6" s="639"/>
      <c r="AZ6" s="639"/>
      <c r="BA6" s="639"/>
      <c r="BB6" s="639"/>
      <c r="BC6" s="639"/>
      <c r="BD6" s="639"/>
      <c r="BE6" s="639"/>
      <c r="BF6" s="640"/>
      <c r="BG6" s="641">
        <v>74254</v>
      </c>
      <c r="BH6" s="642"/>
      <c r="BI6" s="642"/>
      <c r="BJ6" s="642"/>
      <c r="BK6" s="642"/>
      <c r="BL6" s="642"/>
      <c r="BM6" s="642"/>
      <c r="BN6" s="643"/>
      <c r="BO6" s="644">
        <v>99.5</v>
      </c>
      <c r="BP6" s="644"/>
      <c r="BQ6" s="644"/>
      <c r="BR6" s="644"/>
      <c r="BS6" s="645">
        <v>9398</v>
      </c>
      <c r="BT6" s="645"/>
      <c r="BU6" s="645"/>
      <c r="BV6" s="645"/>
      <c r="BW6" s="645"/>
      <c r="BX6" s="645"/>
      <c r="BY6" s="645"/>
      <c r="BZ6" s="645"/>
      <c r="CA6" s="645"/>
      <c r="CB6" s="649"/>
      <c r="CD6" s="652" t="s">
        <v>237</v>
      </c>
      <c r="CE6" s="653"/>
      <c r="CF6" s="653"/>
      <c r="CG6" s="653"/>
      <c r="CH6" s="653"/>
      <c r="CI6" s="653"/>
      <c r="CJ6" s="653"/>
      <c r="CK6" s="653"/>
      <c r="CL6" s="653"/>
      <c r="CM6" s="653"/>
      <c r="CN6" s="653"/>
      <c r="CO6" s="653"/>
      <c r="CP6" s="653"/>
      <c r="CQ6" s="654"/>
      <c r="CR6" s="641">
        <v>30487</v>
      </c>
      <c r="CS6" s="642"/>
      <c r="CT6" s="642"/>
      <c r="CU6" s="642"/>
      <c r="CV6" s="642"/>
      <c r="CW6" s="642"/>
      <c r="CX6" s="642"/>
      <c r="CY6" s="643"/>
      <c r="CZ6" s="635">
        <v>1.2</v>
      </c>
      <c r="DA6" s="636"/>
      <c r="DB6" s="636"/>
      <c r="DC6" s="655"/>
      <c r="DD6" s="650" t="s">
        <v>238</v>
      </c>
      <c r="DE6" s="642"/>
      <c r="DF6" s="642"/>
      <c r="DG6" s="642"/>
      <c r="DH6" s="642"/>
      <c r="DI6" s="642"/>
      <c r="DJ6" s="642"/>
      <c r="DK6" s="642"/>
      <c r="DL6" s="642"/>
      <c r="DM6" s="642"/>
      <c r="DN6" s="642"/>
      <c r="DO6" s="642"/>
      <c r="DP6" s="643"/>
      <c r="DQ6" s="650">
        <v>30487</v>
      </c>
      <c r="DR6" s="642"/>
      <c r="DS6" s="642"/>
      <c r="DT6" s="642"/>
      <c r="DU6" s="642"/>
      <c r="DV6" s="642"/>
      <c r="DW6" s="642"/>
      <c r="DX6" s="642"/>
      <c r="DY6" s="642"/>
      <c r="DZ6" s="642"/>
      <c r="EA6" s="642"/>
      <c r="EB6" s="642"/>
      <c r="EC6" s="651"/>
    </row>
    <row r="7" spans="2:143" ht="11.25" customHeight="1" x14ac:dyDescent="0.15">
      <c r="B7" s="638" t="s">
        <v>239</v>
      </c>
      <c r="C7" s="639"/>
      <c r="D7" s="639"/>
      <c r="E7" s="639"/>
      <c r="F7" s="639"/>
      <c r="G7" s="639"/>
      <c r="H7" s="639"/>
      <c r="I7" s="639"/>
      <c r="J7" s="639"/>
      <c r="K7" s="639"/>
      <c r="L7" s="639"/>
      <c r="M7" s="639"/>
      <c r="N7" s="639"/>
      <c r="O7" s="639"/>
      <c r="P7" s="639"/>
      <c r="Q7" s="640"/>
      <c r="R7" s="641">
        <v>130</v>
      </c>
      <c r="S7" s="642"/>
      <c r="T7" s="642"/>
      <c r="U7" s="642"/>
      <c r="V7" s="642"/>
      <c r="W7" s="642"/>
      <c r="X7" s="642"/>
      <c r="Y7" s="643"/>
      <c r="Z7" s="644">
        <v>0</v>
      </c>
      <c r="AA7" s="644"/>
      <c r="AB7" s="644"/>
      <c r="AC7" s="644"/>
      <c r="AD7" s="645">
        <v>130</v>
      </c>
      <c r="AE7" s="645"/>
      <c r="AF7" s="645"/>
      <c r="AG7" s="645"/>
      <c r="AH7" s="645"/>
      <c r="AI7" s="645"/>
      <c r="AJ7" s="645"/>
      <c r="AK7" s="645"/>
      <c r="AL7" s="646">
        <v>0</v>
      </c>
      <c r="AM7" s="647"/>
      <c r="AN7" s="647"/>
      <c r="AO7" s="648"/>
      <c r="AP7" s="638" t="s">
        <v>240</v>
      </c>
      <c r="AQ7" s="639"/>
      <c r="AR7" s="639"/>
      <c r="AS7" s="639"/>
      <c r="AT7" s="639"/>
      <c r="AU7" s="639"/>
      <c r="AV7" s="639"/>
      <c r="AW7" s="639"/>
      <c r="AX7" s="639"/>
      <c r="AY7" s="639"/>
      <c r="AZ7" s="639"/>
      <c r="BA7" s="639"/>
      <c r="BB7" s="639"/>
      <c r="BC7" s="639"/>
      <c r="BD7" s="639"/>
      <c r="BE7" s="639"/>
      <c r="BF7" s="640"/>
      <c r="BG7" s="641">
        <v>17917</v>
      </c>
      <c r="BH7" s="642"/>
      <c r="BI7" s="642"/>
      <c r="BJ7" s="642"/>
      <c r="BK7" s="642"/>
      <c r="BL7" s="642"/>
      <c r="BM7" s="642"/>
      <c r="BN7" s="643"/>
      <c r="BO7" s="644">
        <v>24</v>
      </c>
      <c r="BP7" s="644"/>
      <c r="BQ7" s="644"/>
      <c r="BR7" s="644"/>
      <c r="BS7" s="645" t="s">
        <v>238</v>
      </c>
      <c r="BT7" s="645"/>
      <c r="BU7" s="645"/>
      <c r="BV7" s="645"/>
      <c r="BW7" s="645"/>
      <c r="BX7" s="645"/>
      <c r="BY7" s="645"/>
      <c r="BZ7" s="645"/>
      <c r="CA7" s="645"/>
      <c r="CB7" s="649"/>
      <c r="CD7" s="656" t="s">
        <v>241</v>
      </c>
      <c r="CE7" s="657"/>
      <c r="CF7" s="657"/>
      <c r="CG7" s="657"/>
      <c r="CH7" s="657"/>
      <c r="CI7" s="657"/>
      <c r="CJ7" s="657"/>
      <c r="CK7" s="657"/>
      <c r="CL7" s="657"/>
      <c r="CM7" s="657"/>
      <c r="CN7" s="657"/>
      <c r="CO7" s="657"/>
      <c r="CP7" s="657"/>
      <c r="CQ7" s="658"/>
      <c r="CR7" s="641">
        <v>1638782</v>
      </c>
      <c r="CS7" s="642"/>
      <c r="CT7" s="642"/>
      <c r="CU7" s="642"/>
      <c r="CV7" s="642"/>
      <c r="CW7" s="642"/>
      <c r="CX7" s="642"/>
      <c r="CY7" s="643"/>
      <c r="CZ7" s="644">
        <v>62.9</v>
      </c>
      <c r="DA7" s="644"/>
      <c r="DB7" s="644"/>
      <c r="DC7" s="644"/>
      <c r="DD7" s="650">
        <v>44651</v>
      </c>
      <c r="DE7" s="642"/>
      <c r="DF7" s="642"/>
      <c r="DG7" s="642"/>
      <c r="DH7" s="642"/>
      <c r="DI7" s="642"/>
      <c r="DJ7" s="642"/>
      <c r="DK7" s="642"/>
      <c r="DL7" s="642"/>
      <c r="DM7" s="642"/>
      <c r="DN7" s="642"/>
      <c r="DO7" s="642"/>
      <c r="DP7" s="643"/>
      <c r="DQ7" s="650">
        <v>117703</v>
      </c>
      <c r="DR7" s="642"/>
      <c r="DS7" s="642"/>
      <c r="DT7" s="642"/>
      <c r="DU7" s="642"/>
      <c r="DV7" s="642"/>
      <c r="DW7" s="642"/>
      <c r="DX7" s="642"/>
      <c r="DY7" s="642"/>
      <c r="DZ7" s="642"/>
      <c r="EA7" s="642"/>
      <c r="EB7" s="642"/>
      <c r="EC7" s="651"/>
    </row>
    <row r="8" spans="2:143" ht="11.25" customHeight="1" x14ac:dyDescent="0.15">
      <c r="B8" s="638" t="s">
        <v>242</v>
      </c>
      <c r="C8" s="639"/>
      <c r="D8" s="639"/>
      <c r="E8" s="639"/>
      <c r="F8" s="639"/>
      <c r="G8" s="639"/>
      <c r="H8" s="639"/>
      <c r="I8" s="639"/>
      <c r="J8" s="639"/>
      <c r="K8" s="639"/>
      <c r="L8" s="639"/>
      <c r="M8" s="639"/>
      <c r="N8" s="639"/>
      <c r="O8" s="639"/>
      <c r="P8" s="639"/>
      <c r="Q8" s="640"/>
      <c r="R8" s="641">
        <v>230</v>
      </c>
      <c r="S8" s="642"/>
      <c r="T8" s="642"/>
      <c r="U8" s="642"/>
      <c r="V8" s="642"/>
      <c r="W8" s="642"/>
      <c r="X8" s="642"/>
      <c r="Y8" s="643"/>
      <c r="Z8" s="644">
        <v>0</v>
      </c>
      <c r="AA8" s="644"/>
      <c r="AB8" s="644"/>
      <c r="AC8" s="644"/>
      <c r="AD8" s="645">
        <v>230</v>
      </c>
      <c r="AE8" s="645"/>
      <c r="AF8" s="645"/>
      <c r="AG8" s="645"/>
      <c r="AH8" s="645"/>
      <c r="AI8" s="645"/>
      <c r="AJ8" s="645"/>
      <c r="AK8" s="645"/>
      <c r="AL8" s="646">
        <v>0</v>
      </c>
      <c r="AM8" s="647"/>
      <c r="AN8" s="647"/>
      <c r="AO8" s="648"/>
      <c r="AP8" s="638" t="s">
        <v>243</v>
      </c>
      <c r="AQ8" s="639"/>
      <c r="AR8" s="639"/>
      <c r="AS8" s="639"/>
      <c r="AT8" s="639"/>
      <c r="AU8" s="639"/>
      <c r="AV8" s="639"/>
      <c r="AW8" s="639"/>
      <c r="AX8" s="639"/>
      <c r="AY8" s="639"/>
      <c r="AZ8" s="639"/>
      <c r="BA8" s="639"/>
      <c r="BB8" s="639"/>
      <c r="BC8" s="639"/>
      <c r="BD8" s="639"/>
      <c r="BE8" s="639"/>
      <c r="BF8" s="640"/>
      <c r="BG8" s="641">
        <v>581</v>
      </c>
      <c r="BH8" s="642"/>
      <c r="BI8" s="642"/>
      <c r="BJ8" s="642"/>
      <c r="BK8" s="642"/>
      <c r="BL8" s="642"/>
      <c r="BM8" s="642"/>
      <c r="BN8" s="643"/>
      <c r="BO8" s="644">
        <v>0.8</v>
      </c>
      <c r="BP8" s="644"/>
      <c r="BQ8" s="644"/>
      <c r="BR8" s="644"/>
      <c r="BS8" s="650" t="s">
        <v>238</v>
      </c>
      <c r="BT8" s="642"/>
      <c r="BU8" s="642"/>
      <c r="BV8" s="642"/>
      <c r="BW8" s="642"/>
      <c r="BX8" s="642"/>
      <c r="BY8" s="642"/>
      <c r="BZ8" s="642"/>
      <c r="CA8" s="642"/>
      <c r="CB8" s="651"/>
      <c r="CD8" s="656" t="s">
        <v>244</v>
      </c>
      <c r="CE8" s="657"/>
      <c r="CF8" s="657"/>
      <c r="CG8" s="657"/>
      <c r="CH8" s="657"/>
      <c r="CI8" s="657"/>
      <c r="CJ8" s="657"/>
      <c r="CK8" s="657"/>
      <c r="CL8" s="657"/>
      <c r="CM8" s="657"/>
      <c r="CN8" s="657"/>
      <c r="CO8" s="657"/>
      <c r="CP8" s="657"/>
      <c r="CQ8" s="658"/>
      <c r="CR8" s="641">
        <v>196218</v>
      </c>
      <c r="CS8" s="642"/>
      <c r="CT8" s="642"/>
      <c r="CU8" s="642"/>
      <c r="CV8" s="642"/>
      <c r="CW8" s="642"/>
      <c r="CX8" s="642"/>
      <c r="CY8" s="643"/>
      <c r="CZ8" s="644">
        <v>7.5</v>
      </c>
      <c r="DA8" s="644"/>
      <c r="DB8" s="644"/>
      <c r="DC8" s="644"/>
      <c r="DD8" s="650" t="s">
        <v>129</v>
      </c>
      <c r="DE8" s="642"/>
      <c r="DF8" s="642"/>
      <c r="DG8" s="642"/>
      <c r="DH8" s="642"/>
      <c r="DI8" s="642"/>
      <c r="DJ8" s="642"/>
      <c r="DK8" s="642"/>
      <c r="DL8" s="642"/>
      <c r="DM8" s="642"/>
      <c r="DN8" s="642"/>
      <c r="DO8" s="642"/>
      <c r="DP8" s="643"/>
      <c r="DQ8" s="650">
        <v>150682</v>
      </c>
      <c r="DR8" s="642"/>
      <c r="DS8" s="642"/>
      <c r="DT8" s="642"/>
      <c r="DU8" s="642"/>
      <c r="DV8" s="642"/>
      <c r="DW8" s="642"/>
      <c r="DX8" s="642"/>
      <c r="DY8" s="642"/>
      <c r="DZ8" s="642"/>
      <c r="EA8" s="642"/>
      <c r="EB8" s="642"/>
      <c r="EC8" s="651"/>
    </row>
    <row r="9" spans="2:143" ht="11.25" customHeight="1" x14ac:dyDescent="0.15">
      <c r="B9" s="638" t="s">
        <v>245</v>
      </c>
      <c r="C9" s="639"/>
      <c r="D9" s="639"/>
      <c r="E9" s="639"/>
      <c r="F9" s="639"/>
      <c r="G9" s="639"/>
      <c r="H9" s="639"/>
      <c r="I9" s="639"/>
      <c r="J9" s="639"/>
      <c r="K9" s="639"/>
      <c r="L9" s="639"/>
      <c r="M9" s="639"/>
      <c r="N9" s="639"/>
      <c r="O9" s="639"/>
      <c r="P9" s="639"/>
      <c r="Q9" s="640"/>
      <c r="R9" s="641">
        <v>193</v>
      </c>
      <c r="S9" s="642"/>
      <c r="T9" s="642"/>
      <c r="U9" s="642"/>
      <c r="V9" s="642"/>
      <c r="W9" s="642"/>
      <c r="X9" s="642"/>
      <c r="Y9" s="643"/>
      <c r="Z9" s="644">
        <v>0</v>
      </c>
      <c r="AA9" s="644"/>
      <c r="AB9" s="644"/>
      <c r="AC9" s="644"/>
      <c r="AD9" s="645">
        <v>193</v>
      </c>
      <c r="AE9" s="645"/>
      <c r="AF9" s="645"/>
      <c r="AG9" s="645"/>
      <c r="AH9" s="645"/>
      <c r="AI9" s="645"/>
      <c r="AJ9" s="645"/>
      <c r="AK9" s="645"/>
      <c r="AL9" s="646">
        <v>0</v>
      </c>
      <c r="AM9" s="647"/>
      <c r="AN9" s="647"/>
      <c r="AO9" s="648"/>
      <c r="AP9" s="638" t="s">
        <v>246</v>
      </c>
      <c r="AQ9" s="639"/>
      <c r="AR9" s="639"/>
      <c r="AS9" s="639"/>
      <c r="AT9" s="639"/>
      <c r="AU9" s="639"/>
      <c r="AV9" s="639"/>
      <c r="AW9" s="639"/>
      <c r="AX9" s="639"/>
      <c r="AY9" s="639"/>
      <c r="AZ9" s="639"/>
      <c r="BA9" s="639"/>
      <c r="BB9" s="639"/>
      <c r="BC9" s="639"/>
      <c r="BD9" s="639"/>
      <c r="BE9" s="639"/>
      <c r="BF9" s="640"/>
      <c r="BG9" s="641">
        <v>14493</v>
      </c>
      <c r="BH9" s="642"/>
      <c r="BI9" s="642"/>
      <c r="BJ9" s="642"/>
      <c r="BK9" s="642"/>
      <c r="BL9" s="642"/>
      <c r="BM9" s="642"/>
      <c r="BN9" s="643"/>
      <c r="BO9" s="644">
        <v>19.399999999999999</v>
      </c>
      <c r="BP9" s="644"/>
      <c r="BQ9" s="644"/>
      <c r="BR9" s="644"/>
      <c r="BS9" s="650" t="s">
        <v>238</v>
      </c>
      <c r="BT9" s="642"/>
      <c r="BU9" s="642"/>
      <c r="BV9" s="642"/>
      <c r="BW9" s="642"/>
      <c r="BX9" s="642"/>
      <c r="BY9" s="642"/>
      <c r="BZ9" s="642"/>
      <c r="CA9" s="642"/>
      <c r="CB9" s="651"/>
      <c r="CD9" s="656" t="s">
        <v>247</v>
      </c>
      <c r="CE9" s="657"/>
      <c r="CF9" s="657"/>
      <c r="CG9" s="657"/>
      <c r="CH9" s="657"/>
      <c r="CI9" s="657"/>
      <c r="CJ9" s="657"/>
      <c r="CK9" s="657"/>
      <c r="CL9" s="657"/>
      <c r="CM9" s="657"/>
      <c r="CN9" s="657"/>
      <c r="CO9" s="657"/>
      <c r="CP9" s="657"/>
      <c r="CQ9" s="658"/>
      <c r="CR9" s="641">
        <v>74909</v>
      </c>
      <c r="CS9" s="642"/>
      <c r="CT9" s="642"/>
      <c r="CU9" s="642"/>
      <c r="CV9" s="642"/>
      <c r="CW9" s="642"/>
      <c r="CX9" s="642"/>
      <c r="CY9" s="643"/>
      <c r="CZ9" s="644">
        <v>2.9</v>
      </c>
      <c r="DA9" s="644"/>
      <c r="DB9" s="644"/>
      <c r="DC9" s="644"/>
      <c r="DD9" s="650">
        <v>332</v>
      </c>
      <c r="DE9" s="642"/>
      <c r="DF9" s="642"/>
      <c r="DG9" s="642"/>
      <c r="DH9" s="642"/>
      <c r="DI9" s="642"/>
      <c r="DJ9" s="642"/>
      <c r="DK9" s="642"/>
      <c r="DL9" s="642"/>
      <c r="DM9" s="642"/>
      <c r="DN9" s="642"/>
      <c r="DO9" s="642"/>
      <c r="DP9" s="643"/>
      <c r="DQ9" s="650">
        <v>74406</v>
      </c>
      <c r="DR9" s="642"/>
      <c r="DS9" s="642"/>
      <c r="DT9" s="642"/>
      <c r="DU9" s="642"/>
      <c r="DV9" s="642"/>
      <c r="DW9" s="642"/>
      <c r="DX9" s="642"/>
      <c r="DY9" s="642"/>
      <c r="DZ9" s="642"/>
      <c r="EA9" s="642"/>
      <c r="EB9" s="642"/>
      <c r="EC9" s="651"/>
    </row>
    <row r="10" spans="2:143" ht="11.25" customHeight="1" x14ac:dyDescent="0.15">
      <c r="B10" s="638" t="s">
        <v>248</v>
      </c>
      <c r="C10" s="639"/>
      <c r="D10" s="639"/>
      <c r="E10" s="639"/>
      <c r="F10" s="639"/>
      <c r="G10" s="639"/>
      <c r="H10" s="639"/>
      <c r="I10" s="639"/>
      <c r="J10" s="639"/>
      <c r="K10" s="639"/>
      <c r="L10" s="639"/>
      <c r="M10" s="639"/>
      <c r="N10" s="639"/>
      <c r="O10" s="639"/>
      <c r="P10" s="639"/>
      <c r="Q10" s="640"/>
      <c r="R10" s="641" t="s">
        <v>238</v>
      </c>
      <c r="S10" s="642"/>
      <c r="T10" s="642"/>
      <c r="U10" s="642"/>
      <c r="V10" s="642"/>
      <c r="W10" s="642"/>
      <c r="X10" s="642"/>
      <c r="Y10" s="643"/>
      <c r="Z10" s="644" t="s">
        <v>238</v>
      </c>
      <c r="AA10" s="644"/>
      <c r="AB10" s="644"/>
      <c r="AC10" s="644"/>
      <c r="AD10" s="645" t="s">
        <v>238</v>
      </c>
      <c r="AE10" s="645"/>
      <c r="AF10" s="645"/>
      <c r="AG10" s="645"/>
      <c r="AH10" s="645"/>
      <c r="AI10" s="645"/>
      <c r="AJ10" s="645"/>
      <c r="AK10" s="645"/>
      <c r="AL10" s="646" t="s">
        <v>238</v>
      </c>
      <c r="AM10" s="647"/>
      <c r="AN10" s="647"/>
      <c r="AO10" s="648"/>
      <c r="AP10" s="638" t="s">
        <v>249</v>
      </c>
      <c r="AQ10" s="639"/>
      <c r="AR10" s="639"/>
      <c r="AS10" s="639"/>
      <c r="AT10" s="639"/>
      <c r="AU10" s="639"/>
      <c r="AV10" s="639"/>
      <c r="AW10" s="639"/>
      <c r="AX10" s="639"/>
      <c r="AY10" s="639"/>
      <c r="AZ10" s="639"/>
      <c r="BA10" s="639"/>
      <c r="BB10" s="639"/>
      <c r="BC10" s="639"/>
      <c r="BD10" s="639"/>
      <c r="BE10" s="639"/>
      <c r="BF10" s="640"/>
      <c r="BG10" s="641">
        <v>1957</v>
      </c>
      <c r="BH10" s="642"/>
      <c r="BI10" s="642"/>
      <c r="BJ10" s="642"/>
      <c r="BK10" s="642"/>
      <c r="BL10" s="642"/>
      <c r="BM10" s="642"/>
      <c r="BN10" s="643"/>
      <c r="BO10" s="644">
        <v>2.6</v>
      </c>
      <c r="BP10" s="644"/>
      <c r="BQ10" s="644"/>
      <c r="BR10" s="644"/>
      <c r="BS10" s="650" t="s">
        <v>238</v>
      </c>
      <c r="BT10" s="642"/>
      <c r="BU10" s="642"/>
      <c r="BV10" s="642"/>
      <c r="BW10" s="642"/>
      <c r="BX10" s="642"/>
      <c r="BY10" s="642"/>
      <c r="BZ10" s="642"/>
      <c r="CA10" s="642"/>
      <c r="CB10" s="651"/>
      <c r="CD10" s="656" t="s">
        <v>250</v>
      </c>
      <c r="CE10" s="657"/>
      <c r="CF10" s="657"/>
      <c r="CG10" s="657"/>
      <c r="CH10" s="657"/>
      <c r="CI10" s="657"/>
      <c r="CJ10" s="657"/>
      <c r="CK10" s="657"/>
      <c r="CL10" s="657"/>
      <c r="CM10" s="657"/>
      <c r="CN10" s="657"/>
      <c r="CO10" s="657"/>
      <c r="CP10" s="657"/>
      <c r="CQ10" s="658"/>
      <c r="CR10" s="641" t="s">
        <v>129</v>
      </c>
      <c r="CS10" s="642"/>
      <c r="CT10" s="642"/>
      <c r="CU10" s="642"/>
      <c r="CV10" s="642"/>
      <c r="CW10" s="642"/>
      <c r="CX10" s="642"/>
      <c r="CY10" s="643"/>
      <c r="CZ10" s="644" t="s">
        <v>129</v>
      </c>
      <c r="DA10" s="644"/>
      <c r="DB10" s="644"/>
      <c r="DC10" s="644"/>
      <c r="DD10" s="650" t="s">
        <v>238</v>
      </c>
      <c r="DE10" s="642"/>
      <c r="DF10" s="642"/>
      <c r="DG10" s="642"/>
      <c r="DH10" s="642"/>
      <c r="DI10" s="642"/>
      <c r="DJ10" s="642"/>
      <c r="DK10" s="642"/>
      <c r="DL10" s="642"/>
      <c r="DM10" s="642"/>
      <c r="DN10" s="642"/>
      <c r="DO10" s="642"/>
      <c r="DP10" s="643"/>
      <c r="DQ10" s="650" t="s">
        <v>238</v>
      </c>
      <c r="DR10" s="642"/>
      <c r="DS10" s="642"/>
      <c r="DT10" s="642"/>
      <c r="DU10" s="642"/>
      <c r="DV10" s="642"/>
      <c r="DW10" s="642"/>
      <c r="DX10" s="642"/>
      <c r="DY10" s="642"/>
      <c r="DZ10" s="642"/>
      <c r="EA10" s="642"/>
      <c r="EB10" s="642"/>
      <c r="EC10" s="651"/>
    </row>
    <row r="11" spans="2:143" ht="11.25" customHeight="1" x14ac:dyDescent="0.15">
      <c r="B11" s="638" t="s">
        <v>251</v>
      </c>
      <c r="C11" s="639"/>
      <c r="D11" s="639"/>
      <c r="E11" s="639"/>
      <c r="F11" s="639"/>
      <c r="G11" s="639"/>
      <c r="H11" s="639"/>
      <c r="I11" s="639"/>
      <c r="J11" s="639"/>
      <c r="K11" s="639"/>
      <c r="L11" s="639"/>
      <c r="M11" s="639"/>
      <c r="N11" s="639"/>
      <c r="O11" s="639"/>
      <c r="P11" s="639"/>
      <c r="Q11" s="640"/>
      <c r="R11" s="641" t="s">
        <v>238</v>
      </c>
      <c r="S11" s="642"/>
      <c r="T11" s="642"/>
      <c r="U11" s="642"/>
      <c r="V11" s="642"/>
      <c r="W11" s="642"/>
      <c r="X11" s="642"/>
      <c r="Y11" s="643"/>
      <c r="Z11" s="644" t="s">
        <v>238</v>
      </c>
      <c r="AA11" s="644"/>
      <c r="AB11" s="644"/>
      <c r="AC11" s="644"/>
      <c r="AD11" s="645" t="s">
        <v>129</v>
      </c>
      <c r="AE11" s="645"/>
      <c r="AF11" s="645"/>
      <c r="AG11" s="645"/>
      <c r="AH11" s="645"/>
      <c r="AI11" s="645"/>
      <c r="AJ11" s="645"/>
      <c r="AK11" s="645"/>
      <c r="AL11" s="646" t="s">
        <v>238</v>
      </c>
      <c r="AM11" s="647"/>
      <c r="AN11" s="647"/>
      <c r="AO11" s="648"/>
      <c r="AP11" s="638" t="s">
        <v>252</v>
      </c>
      <c r="AQ11" s="639"/>
      <c r="AR11" s="639"/>
      <c r="AS11" s="639"/>
      <c r="AT11" s="639"/>
      <c r="AU11" s="639"/>
      <c r="AV11" s="639"/>
      <c r="AW11" s="639"/>
      <c r="AX11" s="639"/>
      <c r="AY11" s="639"/>
      <c r="AZ11" s="639"/>
      <c r="BA11" s="639"/>
      <c r="BB11" s="639"/>
      <c r="BC11" s="639"/>
      <c r="BD11" s="639"/>
      <c r="BE11" s="639"/>
      <c r="BF11" s="640"/>
      <c r="BG11" s="641">
        <v>886</v>
      </c>
      <c r="BH11" s="642"/>
      <c r="BI11" s="642"/>
      <c r="BJ11" s="642"/>
      <c r="BK11" s="642"/>
      <c r="BL11" s="642"/>
      <c r="BM11" s="642"/>
      <c r="BN11" s="643"/>
      <c r="BO11" s="644">
        <v>1.2</v>
      </c>
      <c r="BP11" s="644"/>
      <c r="BQ11" s="644"/>
      <c r="BR11" s="644"/>
      <c r="BS11" s="650" t="s">
        <v>177</v>
      </c>
      <c r="BT11" s="642"/>
      <c r="BU11" s="642"/>
      <c r="BV11" s="642"/>
      <c r="BW11" s="642"/>
      <c r="BX11" s="642"/>
      <c r="BY11" s="642"/>
      <c r="BZ11" s="642"/>
      <c r="CA11" s="642"/>
      <c r="CB11" s="651"/>
      <c r="CD11" s="656" t="s">
        <v>253</v>
      </c>
      <c r="CE11" s="657"/>
      <c r="CF11" s="657"/>
      <c r="CG11" s="657"/>
      <c r="CH11" s="657"/>
      <c r="CI11" s="657"/>
      <c r="CJ11" s="657"/>
      <c r="CK11" s="657"/>
      <c r="CL11" s="657"/>
      <c r="CM11" s="657"/>
      <c r="CN11" s="657"/>
      <c r="CO11" s="657"/>
      <c r="CP11" s="657"/>
      <c r="CQ11" s="658"/>
      <c r="CR11" s="641">
        <v>203970</v>
      </c>
      <c r="CS11" s="642"/>
      <c r="CT11" s="642"/>
      <c r="CU11" s="642"/>
      <c r="CV11" s="642"/>
      <c r="CW11" s="642"/>
      <c r="CX11" s="642"/>
      <c r="CY11" s="643"/>
      <c r="CZ11" s="644">
        <v>7.8</v>
      </c>
      <c r="DA11" s="644"/>
      <c r="DB11" s="644"/>
      <c r="DC11" s="644"/>
      <c r="DD11" s="650">
        <v>146682</v>
      </c>
      <c r="DE11" s="642"/>
      <c r="DF11" s="642"/>
      <c r="DG11" s="642"/>
      <c r="DH11" s="642"/>
      <c r="DI11" s="642"/>
      <c r="DJ11" s="642"/>
      <c r="DK11" s="642"/>
      <c r="DL11" s="642"/>
      <c r="DM11" s="642"/>
      <c r="DN11" s="642"/>
      <c r="DO11" s="642"/>
      <c r="DP11" s="643"/>
      <c r="DQ11" s="650">
        <v>54043</v>
      </c>
      <c r="DR11" s="642"/>
      <c r="DS11" s="642"/>
      <c r="DT11" s="642"/>
      <c r="DU11" s="642"/>
      <c r="DV11" s="642"/>
      <c r="DW11" s="642"/>
      <c r="DX11" s="642"/>
      <c r="DY11" s="642"/>
      <c r="DZ11" s="642"/>
      <c r="EA11" s="642"/>
      <c r="EB11" s="642"/>
      <c r="EC11" s="651"/>
    </row>
    <row r="12" spans="2:143" ht="11.25" customHeight="1" x14ac:dyDescent="0.15">
      <c r="B12" s="638" t="s">
        <v>254</v>
      </c>
      <c r="C12" s="639"/>
      <c r="D12" s="639"/>
      <c r="E12" s="639"/>
      <c r="F12" s="639"/>
      <c r="G12" s="639"/>
      <c r="H12" s="639"/>
      <c r="I12" s="639"/>
      <c r="J12" s="639"/>
      <c r="K12" s="639"/>
      <c r="L12" s="639"/>
      <c r="M12" s="639"/>
      <c r="N12" s="639"/>
      <c r="O12" s="639"/>
      <c r="P12" s="639"/>
      <c r="Q12" s="640"/>
      <c r="R12" s="641">
        <v>8491</v>
      </c>
      <c r="S12" s="642"/>
      <c r="T12" s="642"/>
      <c r="U12" s="642"/>
      <c r="V12" s="642"/>
      <c r="W12" s="642"/>
      <c r="X12" s="642"/>
      <c r="Y12" s="643"/>
      <c r="Z12" s="644">
        <v>0.3</v>
      </c>
      <c r="AA12" s="644"/>
      <c r="AB12" s="644"/>
      <c r="AC12" s="644"/>
      <c r="AD12" s="645">
        <v>8491</v>
      </c>
      <c r="AE12" s="645"/>
      <c r="AF12" s="645"/>
      <c r="AG12" s="645"/>
      <c r="AH12" s="645"/>
      <c r="AI12" s="645"/>
      <c r="AJ12" s="645"/>
      <c r="AK12" s="645"/>
      <c r="AL12" s="646">
        <v>1.7</v>
      </c>
      <c r="AM12" s="647"/>
      <c r="AN12" s="647"/>
      <c r="AO12" s="648"/>
      <c r="AP12" s="638" t="s">
        <v>255</v>
      </c>
      <c r="AQ12" s="639"/>
      <c r="AR12" s="639"/>
      <c r="AS12" s="639"/>
      <c r="AT12" s="639"/>
      <c r="AU12" s="639"/>
      <c r="AV12" s="639"/>
      <c r="AW12" s="639"/>
      <c r="AX12" s="639"/>
      <c r="AY12" s="639"/>
      <c r="AZ12" s="639"/>
      <c r="BA12" s="639"/>
      <c r="BB12" s="639"/>
      <c r="BC12" s="639"/>
      <c r="BD12" s="639"/>
      <c r="BE12" s="639"/>
      <c r="BF12" s="640"/>
      <c r="BG12" s="641">
        <v>53486</v>
      </c>
      <c r="BH12" s="642"/>
      <c r="BI12" s="642"/>
      <c r="BJ12" s="642"/>
      <c r="BK12" s="642"/>
      <c r="BL12" s="642"/>
      <c r="BM12" s="642"/>
      <c r="BN12" s="643"/>
      <c r="BO12" s="644">
        <v>71.7</v>
      </c>
      <c r="BP12" s="644"/>
      <c r="BQ12" s="644"/>
      <c r="BR12" s="644"/>
      <c r="BS12" s="650">
        <v>9398</v>
      </c>
      <c r="BT12" s="642"/>
      <c r="BU12" s="642"/>
      <c r="BV12" s="642"/>
      <c r="BW12" s="642"/>
      <c r="BX12" s="642"/>
      <c r="BY12" s="642"/>
      <c r="BZ12" s="642"/>
      <c r="CA12" s="642"/>
      <c r="CB12" s="651"/>
      <c r="CD12" s="656" t="s">
        <v>256</v>
      </c>
      <c r="CE12" s="657"/>
      <c r="CF12" s="657"/>
      <c r="CG12" s="657"/>
      <c r="CH12" s="657"/>
      <c r="CI12" s="657"/>
      <c r="CJ12" s="657"/>
      <c r="CK12" s="657"/>
      <c r="CL12" s="657"/>
      <c r="CM12" s="657"/>
      <c r="CN12" s="657"/>
      <c r="CO12" s="657"/>
      <c r="CP12" s="657"/>
      <c r="CQ12" s="658"/>
      <c r="CR12" s="641">
        <v>99419</v>
      </c>
      <c r="CS12" s="642"/>
      <c r="CT12" s="642"/>
      <c r="CU12" s="642"/>
      <c r="CV12" s="642"/>
      <c r="CW12" s="642"/>
      <c r="CX12" s="642"/>
      <c r="CY12" s="643"/>
      <c r="CZ12" s="644">
        <v>3.8</v>
      </c>
      <c r="DA12" s="644"/>
      <c r="DB12" s="644"/>
      <c r="DC12" s="644"/>
      <c r="DD12" s="650">
        <v>26864</v>
      </c>
      <c r="DE12" s="642"/>
      <c r="DF12" s="642"/>
      <c r="DG12" s="642"/>
      <c r="DH12" s="642"/>
      <c r="DI12" s="642"/>
      <c r="DJ12" s="642"/>
      <c r="DK12" s="642"/>
      <c r="DL12" s="642"/>
      <c r="DM12" s="642"/>
      <c r="DN12" s="642"/>
      <c r="DO12" s="642"/>
      <c r="DP12" s="643"/>
      <c r="DQ12" s="650">
        <v>45047</v>
      </c>
      <c r="DR12" s="642"/>
      <c r="DS12" s="642"/>
      <c r="DT12" s="642"/>
      <c r="DU12" s="642"/>
      <c r="DV12" s="642"/>
      <c r="DW12" s="642"/>
      <c r="DX12" s="642"/>
      <c r="DY12" s="642"/>
      <c r="DZ12" s="642"/>
      <c r="EA12" s="642"/>
      <c r="EB12" s="642"/>
      <c r="EC12" s="651"/>
    </row>
    <row r="13" spans="2:143" ht="11.25" customHeight="1" x14ac:dyDescent="0.15">
      <c r="B13" s="638" t="s">
        <v>257</v>
      </c>
      <c r="C13" s="639"/>
      <c r="D13" s="639"/>
      <c r="E13" s="639"/>
      <c r="F13" s="639"/>
      <c r="G13" s="639"/>
      <c r="H13" s="639"/>
      <c r="I13" s="639"/>
      <c r="J13" s="639"/>
      <c r="K13" s="639"/>
      <c r="L13" s="639"/>
      <c r="M13" s="639"/>
      <c r="N13" s="639"/>
      <c r="O13" s="639"/>
      <c r="P13" s="639"/>
      <c r="Q13" s="640"/>
      <c r="R13" s="641" t="s">
        <v>129</v>
      </c>
      <c r="S13" s="642"/>
      <c r="T13" s="642"/>
      <c r="U13" s="642"/>
      <c r="V13" s="642"/>
      <c r="W13" s="642"/>
      <c r="X13" s="642"/>
      <c r="Y13" s="643"/>
      <c r="Z13" s="644" t="s">
        <v>129</v>
      </c>
      <c r="AA13" s="644"/>
      <c r="AB13" s="644"/>
      <c r="AC13" s="644"/>
      <c r="AD13" s="645" t="s">
        <v>129</v>
      </c>
      <c r="AE13" s="645"/>
      <c r="AF13" s="645"/>
      <c r="AG13" s="645"/>
      <c r="AH13" s="645"/>
      <c r="AI13" s="645"/>
      <c r="AJ13" s="645"/>
      <c r="AK13" s="645"/>
      <c r="AL13" s="646" t="s">
        <v>238</v>
      </c>
      <c r="AM13" s="647"/>
      <c r="AN13" s="647"/>
      <c r="AO13" s="648"/>
      <c r="AP13" s="638" t="s">
        <v>258</v>
      </c>
      <c r="AQ13" s="639"/>
      <c r="AR13" s="639"/>
      <c r="AS13" s="639"/>
      <c r="AT13" s="639"/>
      <c r="AU13" s="639"/>
      <c r="AV13" s="639"/>
      <c r="AW13" s="639"/>
      <c r="AX13" s="639"/>
      <c r="AY13" s="639"/>
      <c r="AZ13" s="639"/>
      <c r="BA13" s="639"/>
      <c r="BB13" s="639"/>
      <c r="BC13" s="639"/>
      <c r="BD13" s="639"/>
      <c r="BE13" s="639"/>
      <c r="BF13" s="640"/>
      <c r="BG13" s="641">
        <v>53290</v>
      </c>
      <c r="BH13" s="642"/>
      <c r="BI13" s="642"/>
      <c r="BJ13" s="642"/>
      <c r="BK13" s="642"/>
      <c r="BL13" s="642"/>
      <c r="BM13" s="642"/>
      <c r="BN13" s="643"/>
      <c r="BO13" s="644">
        <v>71.400000000000006</v>
      </c>
      <c r="BP13" s="644"/>
      <c r="BQ13" s="644"/>
      <c r="BR13" s="644"/>
      <c r="BS13" s="650">
        <v>9398</v>
      </c>
      <c r="BT13" s="642"/>
      <c r="BU13" s="642"/>
      <c r="BV13" s="642"/>
      <c r="BW13" s="642"/>
      <c r="BX13" s="642"/>
      <c r="BY13" s="642"/>
      <c r="BZ13" s="642"/>
      <c r="CA13" s="642"/>
      <c r="CB13" s="651"/>
      <c r="CD13" s="656" t="s">
        <v>259</v>
      </c>
      <c r="CE13" s="657"/>
      <c r="CF13" s="657"/>
      <c r="CG13" s="657"/>
      <c r="CH13" s="657"/>
      <c r="CI13" s="657"/>
      <c r="CJ13" s="657"/>
      <c r="CK13" s="657"/>
      <c r="CL13" s="657"/>
      <c r="CM13" s="657"/>
      <c r="CN13" s="657"/>
      <c r="CO13" s="657"/>
      <c r="CP13" s="657"/>
      <c r="CQ13" s="658"/>
      <c r="CR13" s="641">
        <v>98653</v>
      </c>
      <c r="CS13" s="642"/>
      <c r="CT13" s="642"/>
      <c r="CU13" s="642"/>
      <c r="CV13" s="642"/>
      <c r="CW13" s="642"/>
      <c r="CX13" s="642"/>
      <c r="CY13" s="643"/>
      <c r="CZ13" s="644">
        <v>3.8</v>
      </c>
      <c r="DA13" s="644"/>
      <c r="DB13" s="644"/>
      <c r="DC13" s="644"/>
      <c r="DD13" s="650">
        <v>62521</v>
      </c>
      <c r="DE13" s="642"/>
      <c r="DF13" s="642"/>
      <c r="DG13" s="642"/>
      <c r="DH13" s="642"/>
      <c r="DI13" s="642"/>
      <c r="DJ13" s="642"/>
      <c r="DK13" s="642"/>
      <c r="DL13" s="642"/>
      <c r="DM13" s="642"/>
      <c r="DN13" s="642"/>
      <c r="DO13" s="642"/>
      <c r="DP13" s="643"/>
      <c r="DQ13" s="650">
        <v>68346</v>
      </c>
      <c r="DR13" s="642"/>
      <c r="DS13" s="642"/>
      <c r="DT13" s="642"/>
      <c r="DU13" s="642"/>
      <c r="DV13" s="642"/>
      <c r="DW13" s="642"/>
      <c r="DX13" s="642"/>
      <c r="DY13" s="642"/>
      <c r="DZ13" s="642"/>
      <c r="EA13" s="642"/>
      <c r="EB13" s="642"/>
      <c r="EC13" s="651"/>
    </row>
    <row r="14" spans="2:143" ht="11.25" customHeight="1" x14ac:dyDescent="0.15">
      <c r="B14" s="638" t="s">
        <v>260</v>
      </c>
      <c r="C14" s="639"/>
      <c r="D14" s="639"/>
      <c r="E14" s="639"/>
      <c r="F14" s="639"/>
      <c r="G14" s="639"/>
      <c r="H14" s="639"/>
      <c r="I14" s="639"/>
      <c r="J14" s="639"/>
      <c r="K14" s="639"/>
      <c r="L14" s="639"/>
      <c r="M14" s="639"/>
      <c r="N14" s="639"/>
      <c r="O14" s="639"/>
      <c r="P14" s="639"/>
      <c r="Q14" s="640"/>
      <c r="R14" s="641" t="s">
        <v>238</v>
      </c>
      <c r="S14" s="642"/>
      <c r="T14" s="642"/>
      <c r="U14" s="642"/>
      <c r="V14" s="642"/>
      <c r="W14" s="642"/>
      <c r="X14" s="642"/>
      <c r="Y14" s="643"/>
      <c r="Z14" s="644" t="s">
        <v>129</v>
      </c>
      <c r="AA14" s="644"/>
      <c r="AB14" s="644"/>
      <c r="AC14" s="644"/>
      <c r="AD14" s="645" t="s">
        <v>129</v>
      </c>
      <c r="AE14" s="645"/>
      <c r="AF14" s="645"/>
      <c r="AG14" s="645"/>
      <c r="AH14" s="645"/>
      <c r="AI14" s="645"/>
      <c r="AJ14" s="645"/>
      <c r="AK14" s="645"/>
      <c r="AL14" s="646" t="s">
        <v>129</v>
      </c>
      <c r="AM14" s="647"/>
      <c r="AN14" s="647"/>
      <c r="AO14" s="648"/>
      <c r="AP14" s="638" t="s">
        <v>261</v>
      </c>
      <c r="AQ14" s="639"/>
      <c r="AR14" s="639"/>
      <c r="AS14" s="639"/>
      <c r="AT14" s="639"/>
      <c r="AU14" s="639"/>
      <c r="AV14" s="639"/>
      <c r="AW14" s="639"/>
      <c r="AX14" s="639"/>
      <c r="AY14" s="639"/>
      <c r="AZ14" s="639"/>
      <c r="BA14" s="639"/>
      <c r="BB14" s="639"/>
      <c r="BC14" s="639"/>
      <c r="BD14" s="639"/>
      <c r="BE14" s="639"/>
      <c r="BF14" s="640"/>
      <c r="BG14" s="641">
        <v>1286</v>
      </c>
      <c r="BH14" s="642"/>
      <c r="BI14" s="642"/>
      <c r="BJ14" s="642"/>
      <c r="BK14" s="642"/>
      <c r="BL14" s="642"/>
      <c r="BM14" s="642"/>
      <c r="BN14" s="643"/>
      <c r="BO14" s="644">
        <v>1.7</v>
      </c>
      <c r="BP14" s="644"/>
      <c r="BQ14" s="644"/>
      <c r="BR14" s="644"/>
      <c r="BS14" s="650" t="s">
        <v>238</v>
      </c>
      <c r="BT14" s="642"/>
      <c r="BU14" s="642"/>
      <c r="BV14" s="642"/>
      <c r="BW14" s="642"/>
      <c r="BX14" s="642"/>
      <c r="BY14" s="642"/>
      <c r="BZ14" s="642"/>
      <c r="CA14" s="642"/>
      <c r="CB14" s="651"/>
      <c r="CD14" s="656" t="s">
        <v>262</v>
      </c>
      <c r="CE14" s="657"/>
      <c r="CF14" s="657"/>
      <c r="CG14" s="657"/>
      <c r="CH14" s="657"/>
      <c r="CI14" s="657"/>
      <c r="CJ14" s="657"/>
      <c r="CK14" s="657"/>
      <c r="CL14" s="657"/>
      <c r="CM14" s="657"/>
      <c r="CN14" s="657"/>
      <c r="CO14" s="657"/>
      <c r="CP14" s="657"/>
      <c r="CQ14" s="658"/>
      <c r="CR14" s="641">
        <v>67740</v>
      </c>
      <c r="CS14" s="642"/>
      <c r="CT14" s="642"/>
      <c r="CU14" s="642"/>
      <c r="CV14" s="642"/>
      <c r="CW14" s="642"/>
      <c r="CX14" s="642"/>
      <c r="CY14" s="643"/>
      <c r="CZ14" s="644">
        <v>2.6</v>
      </c>
      <c r="DA14" s="644"/>
      <c r="DB14" s="644"/>
      <c r="DC14" s="644"/>
      <c r="DD14" s="650">
        <v>24105</v>
      </c>
      <c r="DE14" s="642"/>
      <c r="DF14" s="642"/>
      <c r="DG14" s="642"/>
      <c r="DH14" s="642"/>
      <c r="DI14" s="642"/>
      <c r="DJ14" s="642"/>
      <c r="DK14" s="642"/>
      <c r="DL14" s="642"/>
      <c r="DM14" s="642"/>
      <c r="DN14" s="642"/>
      <c r="DO14" s="642"/>
      <c r="DP14" s="643"/>
      <c r="DQ14" s="650">
        <v>39975</v>
      </c>
      <c r="DR14" s="642"/>
      <c r="DS14" s="642"/>
      <c r="DT14" s="642"/>
      <c r="DU14" s="642"/>
      <c r="DV14" s="642"/>
      <c r="DW14" s="642"/>
      <c r="DX14" s="642"/>
      <c r="DY14" s="642"/>
      <c r="DZ14" s="642"/>
      <c r="EA14" s="642"/>
      <c r="EB14" s="642"/>
      <c r="EC14" s="651"/>
    </row>
    <row r="15" spans="2:143" ht="11.25" customHeight="1" x14ac:dyDescent="0.15">
      <c r="B15" s="638" t="s">
        <v>263</v>
      </c>
      <c r="C15" s="639"/>
      <c r="D15" s="639"/>
      <c r="E15" s="639"/>
      <c r="F15" s="639"/>
      <c r="G15" s="639"/>
      <c r="H15" s="639"/>
      <c r="I15" s="639"/>
      <c r="J15" s="639"/>
      <c r="K15" s="639"/>
      <c r="L15" s="639"/>
      <c r="M15" s="639"/>
      <c r="N15" s="639"/>
      <c r="O15" s="639"/>
      <c r="P15" s="639"/>
      <c r="Q15" s="640"/>
      <c r="R15" s="641">
        <v>2162</v>
      </c>
      <c r="S15" s="642"/>
      <c r="T15" s="642"/>
      <c r="U15" s="642"/>
      <c r="V15" s="642"/>
      <c r="W15" s="642"/>
      <c r="X15" s="642"/>
      <c r="Y15" s="643"/>
      <c r="Z15" s="644">
        <v>0.1</v>
      </c>
      <c r="AA15" s="644"/>
      <c r="AB15" s="644"/>
      <c r="AC15" s="644"/>
      <c r="AD15" s="645">
        <v>2162</v>
      </c>
      <c r="AE15" s="645"/>
      <c r="AF15" s="645"/>
      <c r="AG15" s="645"/>
      <c r="AH15" s="645"/>
      <c r="AI15" s="645"/>
      <c r="AJ15" s="645"/>
      <c r="AK15" s="645"/>
      <c r="AL15" s="646">
        <v>0.4</v>
      </c>
      <c r="AM15" s="647"/>
      <c r="AN15" s="647"/>
      <c r="AO15" s="648"/>
      <c r="AP15" s="638" t="s">
        <v>264</v>
      </c>
      <c r="AQ15" s="639"/>
      <c r="AR15" s="639"/>
      <c r="AS15" s="639"/>
      <c r="AT15" s="639"/>
      <c r="AU15" s="639"/>
      <c r="AV15" s="639"/>
      <c r="AW15" s="639"/>
      <c r="AX15" s="639"/>
      <c r="AY15" s="639"/>
      <c r="AZ15" s="639"/>
      <c r="BA15" s="639"/>
      <c r="BB15" s="639"/>
      <c r="BC15" s="639"/>
      <c r="BD15" s="639"/>
      <c r="BE15" s="639"/>
      <c r="BF15" s="640"/>
      <c r="BG15" s="641">
        <v>1565</v>
      </c>
      <c r="BH15" s="642"/>
      <c r="BI15" s="642"/>
      <c r="BJ15" s="642"/>
      <c r="BK15" s="642"/>
      <c r="BL15" s="642"/>
      <c r="BM15" s="642"/>
      <c r="BN15" s="643"/>
      <c r="BO15" s="644">
        <v>2.1</v>
      </c>
      <c r="BP15" s="644"/>
      <c r="BQ15" s="644"/>
      <c r="BR15" s="644"/>
      <c r="BS15" s="650" t="s">
        <v>238</v>
      </c>
      <c r="BT15" s="642"/>
      <c r="BU15" s="642"/>
      <c r="BV15" s="642"/>
      <c r="BW15" s="642"/>
      <c r="BX15" s="642"/>
      <c r="BY15" s="642"/>
      <c r="BZ15" s="642"/>
      <c r="CA15" s="642"/>
      <c r="CB15" s="651"/>
      <c r="CD15" s="656" t="s">
        <v>265</v>
      </c>
      <c r="CE15" s="657"/>
      <c r="CF15" s="657"/>
      <c r="CG15" s="657"/>
      <c r="CH15" s="657"/>
      <c r="CI15" s="657"/>
      <c r="CJ15" s="657"/>
      <c r="CK15" s="657"/>
      <c r="CL15" s="657"/>
      <c r="CM15" s="657"/>
      <c r="CN15" s="657"/>
      <c r="CO15" s="657"/>
      <c r="CP15" s="657"/>
      <c r="CQ15" s="658"/>
      <c r="CR15" s="641">
        <v>66288</v>
      </c>
      <c r="CS15" s="642"/>
      <c r="CT15" s="642"/>
      <c r="CU15" s="642"/>
      <c r="CV15" s="642"/>
      <c r="CW15" s="642"/>
      <c r="CX15" s="642"/>
      <c r="CY15" s="643"/>
      <c r="CZ15" s="644">
        <v>2.5</v>
      </c>
      <c r="DA15" s="644"/>
      <c r="DB15" s="644"/>
      <c r="DC15" s="644"/>
      <c r="DD15" s="650">
        <v>2402</v>
      </c>
      <c r="DE15" s="642"/>
      <c r="DF15" s="642"/>
      <c r="DG15" s="642"/>
      <c r="DH15" s="642"/>
      <c r="DI15" s="642"/>
      <c r="DJ15" s="642"/>
      <c r="DK15" s="642"/>
      <c r="DL15" s="642"/>
      <c r="DM15" s="642"/>
      <c r="DN15" s="642"/>
      <c r="DO15" s="642"/>
      <c r="DP15" s="643"/>
      <c r="DQ15" s="650">
        <v>63944</v>
      </c>
      <c r="DR15" s="642"/>
      <c r="DS15" s="642"/>
      <c r="DT15" s="642"/>
      <c r="DU15" s="642"/>
      <c r="DV15" s="642"/>
      <c r="DW15" s="642"/>
      <c r="DX15" s="642"/>
      <c r="DY15" s="642"/>
      <c r="DZ15" s="642"/>
      <c r="EA15" s="642"/>
      <c r="EB15" s="642"/>
      <c r="EC15" s="651"/>
    </row>
    <row r="16" spans="2:143" ht="11.25" customHeight="1" x14ac:dyDescent="0.15">
      <c r="B16" s="638" t="s">
        <v>266</v>
      </c>
      <c r="C16" s="639"/>
      <c r="D16" s="639"/>
      <c r="E16" s="639"/>
      <c r="F16" s="639"/>
      <c r="G16" s="639"/>
      <c r="H16" s="639"/>
      <c r="I16" s="639"/>
      <c r="J16" s="639"/>
      <c r="K16" s="639"/>
      <c r="L16" s="639"/>
      <c r="M16" s="639"/>
      <c r="N16" s="639"/>
      <c r="O16" s="639"/>
      <c r="P16" s="639"/>
      <c r="Q16" s="640"/>
      <c r="R16" s="641" t="s">
        <v>238</v>
      </c>
      <c r="S16" s="642"/>
      <c r="T16" s="642"/>
      <c r="U16" s="642"/>
      <c r="V16" s="642"/>
      <c r="W16" s="642"/>
      <c r="X16" s="642"/>
      <c r="Y16" s="643"/>
      <c r="Z16" s="644" t="s">
        <v>238</v>
      </c>
      <c r="AA16" s="644"/>
      <c r="AB16" s="644"/>
      <c r="AC16" s="644"/>
      <c r="AD16" s="645" t="s">
        <v>129</v>
      </c>
      <c r="AE16" s="645"/>
      <c r="AF16" s="645"/>
      <c r="AG16" s="645"/>
      <c r="AH16" s="645"/>
      <c r="AI16" s="645"/>
      <c r="AJ16" s="645"/>
      <c r="AK16" s="645"/>
      <c r="AL16" s="646" t="s">
        <v>129</v>
      </c>
      <c r="AM16" s="647"/>
      <c r="AN16" s="647"/>
      <c r="AO16" s="648"/>
      <c r="AP16" s="638" t="s">
        <v>267</v>
      </c>
      <c r="AQ16" s="639"/>
      <c r="AR16" s="639"/>
      <c r="AS16" s="639"/>
      <c r="AT16" s="639"/>
      <c r="AU16" s="639"/>
      <c r="AV16" s="639"/>
      <c r="AW16" s="639"/>
      <c r="AX16" s="639"/>
      <c r="AY16" s="639"/>
      <c r="AZ16" s="639"/>
      <c r="BA16" s="639"/>
      <c r="BB16" s="639"/>
      <c r="BC16" s="639"/>
      <c r="BD16" s="639"/>
      <c r="BE16" s="639"/>
      <c r="BF16" s="640"/>
      <c r="BG16" s="641" t="s">
        <v>129</v>
      </c>
      <c r="BH16" s="642"/>
      <c r="BI16" s="642"/>
      <c r="BJ16" s="642"/>
      <c r="BK16" s="642"/>
      <c r="BL16" s="642"/>
      <c r="BM16" s="642"/>
      <c r="BN16" s="643"/>
      <c r="BO16" s="644" t="s">
        <v>177</v>
      </c>
      <c r="BP16" s="644"/>
      <c r="BQ16" s="644"/>
      <c r="BR16" s="644"/>
      <c r="BS16" s="650" t="s">
        <v>129</v>
      </c>
      <c r="BT16" s="642"/>
      <c r="BU16" s="642"/>
      <c r="BV16" s="642"/>
      <c r="BW16" s="642"/>
      <c r="BX16" s="642"/>
      <c r="BY16" s="642"/>
      <c r="BZ16" s="642"/>
      <c r="CA16" s="642"/>
      <c r="CB16" s="651"/>
      <c r="CD16" s="656" t="s">
        <v>268</v>
      </c>
      <c r="CE16" s="657"/>
      <c r="CF16" s="657"/>
      <c r="CG16" s="657"/>
      <c r="CH16" s="657"/>
      <c r="CI16" s="657"/>
      <c r="CJ16" s="657"/>
      <c r="CK16" s="657"/>
      <c r="CL16" s="657"/>
      <c r="CM16" s="657"/>
      <c r="CN16" s="657"/>
      <c r="CO16" s="657"/>
      <c r="CP16" s="657"/>
      <c r="CQ16" s="658"/>
      <c r="CR16" s="641">
        <v>20842</v>
      </c>
      <c r="CS16" s="642"/>
      <c r="CT16" s="642"/>
      <c r="CU16" s="642"/>
      <c r="CV16" s="642"/>
      <c r="CW16" s="642"/>
      <c r="CX16" s="642"/>
      <c r="CY16" s="643"/>
      <c r="CZ16" s="644">
        <v>0.8</v>
      </c>
      <c r="DA16" s="644"/>
      <c r="DB16" s="644"/>
      <c r="DC16" s="644"/>
      <c r="DD16" s="650" t="s">
        <v>129</v>
      </c>
      <c r="DE16" s="642"/>
      <c r="DF16" s="642"/>
      <c r="DG16" s="642"/>
      <c r="DH16" s="642"/>
      <c r="DI16" s="642"/>
      <c r="DJ16" s="642"/>
      <c r="DK16" s="642"/>
      <c r="DL16" s="642"/>
      <c r="DM16" s="642"/>
      <c r="DN16" s="642"/>
      <c r="DO16" s="642"/>
      <c r="DP16" s="643"/>
      <c r="DQ16" s="650">
        <v>2430</v>
      </c>
      <c r="DR16" s="642"/>
      <c r="DS16" s="642"/>
      <c r="DT16" s="642"/>
      <c r="DU16" s="642"/>
      <c r="DV16" s="642"/>
      <c r="DW16" s="642"/>
      <c r="DX16" s="642"/>
      <c r="DY16" s="642"/>
      <c r="DZ16" s="642"/>
      <c r="EA16" s="642"/>
      <c r="EB16" s="642"/>
      <c r="EC16" s="651"/>
    </row>
    <row r="17" spans="2:133" ht="11.25" customHeight="1" x14ac:dyDescent="0.15">
      <c r="B17" s="638" t="s">
        <v>269</v>
      </c>
      <c r="C17" s="639"/>
      <c r="D17" s="639"/>
      <c r="E17" s="639"/>
      <c r="F17" s="639"/>
      <c r="G17" s="639"/>
      <c r="H17" s="639"/>
      <c r="I17" s="639"/>
      <c r="J17" s="639"/>
      <c r="K17" s="639"/>
      <c r="L17" s="639"/>
      <c r="M17" s="639"/>
      <c r="N17" s="639"/>
      <c r="O17" s="639"/>
      <c r="P17" s="639"/>
      <c r="Q17" s="640"/>
      <c r="R17" s="641">
        <v>57</v>
      </c>
      <c r="S17" s="642"/>
      <c r="T17" s="642"/>
      <c r="U17" s="642"/>
      <c r="V17" s="642"/>
      <c r="W17" s="642"/>
      <c r="X17" s="642"/>
      <c r="Y17" s="643"/>
      <c r="Z17" s="644">
        <v>0</v>
      </c>
      <c r="AA17" s="644"/>
      <c r="AB17" s="644"/>
      <c r="AC17" s="644"/>
      <c r="AD17" s="645">
        <v>57</v>
      </c>
      <c r="AE17" s="645"/>
      <c r="AF17" s="645"/>
      <c r="AG17" s="645"/>
      <c r="AH17" s="645"/>
      <c r="AI17" s="645"/>
      <c r="AJ17" s="645"/>
      <c r="AK17" s="645"/>
      <c r="AL17" s="646">
        <v>0</v>
      </c>
      <c r="AM17" s="647"/>
      <c r="AN17" s="647"/>
      <c r="AO17" s="648"/>
      <c r="AP17" s="638" t="s">
        <v>270</v>
      </c>
      <c r="AQ17" s="639"/>
      <c r="AR17" s="639"/>
      <c r="AS17" s="639"/>
      <c r="AT17" s="639"/>
      <c r="AU17" s="639"/>
      <c r="AV17" s="639"/>
      <c r="AW17" s="639"/>
      <c r="AX17" s="639"/>
      <c r="AY17" s="639"/>
      <c r="AZ17" s="639"/>
      <c r="BA17" s="639"/>
      <c r="BB17" s="639"/>
      <c r="BC17" s="639"/>
      <c r="BD17" s="639"/>
      <c r="BE17" s="639"/>
      <c r="BF17" s="640"/>
      <c r="BG17" s="641" t="s">
        <v>129</v>
      </c>
      <c r="BH17" s="642"/>
      <c r="BI17" s="642"/>
      <c r="BJ17" s="642"/>
      <c r="BK17" s="642"/>
      <c r="BL17" s="642"/>
      <c r="BM17" s="642"/>
      <c r="BN17" s="643"/>
      <c r="BO17" s="644" t="s">
        <v>129</v>
      </c>
      <c r="BP17" s="644"/>
      <c r="BQ17" s="644"/>
      <c r="BR17" s="644"/>
      <c r="BS17" s="650" t="s">
        <v>238</v>
      </c>
      <c r="BT17" s="642"/>
      <c r="BU17" s="642"/>
      <c r="BV17" s="642"/>
      <c r="BW17" s="642"/>
      <c r="BX17" s="642"/>
      <c r="BY17" s="642"/>
      <c r="BZ17" s="642"/>
      <c r="CA17" s="642"/>
      <c r="CB17" s="651"/>
      <c r="CD17" s="656" t="s">
        <v>271</v>
      </c>
      <c r="CE17" s="657"/>
      <c r="CF17" s="657"/>
      <c r="CG17" s="657"/>
      <c r="CH17" s="657"/>
      <c r="CI17" s="657"/>
      <c r="CJ17" s="657"/>
      <c r="CK17" s="657"/>
      <c r="CL17" s="657"/>
      <c r="CM17" s="657"/>
      <c r="CN17" s="657"/>
      <c r="CO17" s="657"/>
      <c r="CP17" s="657"/>
      <c r="CQ17" s="658"/>
      <c r="CR17" s="641">
        <v>106008</v>
      </c>
      <c r="CS17" s="642"/>
      <c r="CT17" s="642"/>
      <c r="CU17" s="642"/>
      <c r="CV17" s="642"/>
      <c r="CW17" s="642"/>
      <c r="CX17" s="642"/>
      <c r="CY17" s="643"/>
      <c r="CZ17" s="644">
        <v>4.0999999999999996</v>
      </c>
      <c r="DA17" s="644"/>
      <c r="DB17" s="644"/>
      <c r="DC17" s="644"/>
      <c r="DD17" s="650" t="s">
        <v>129</v>
      </c>
      <c r="DE17" s="642"/>
      <c r="DF17" s="642"/>
      <c r="DG17" s="642"/>
      <c r="DH17" s="642"/>
      <c r="DI17" s="642"/>
      <c r="DJ17" s="642"/>
      <c r="DK17" s="642"/>
      <c r="DL17" s="642"/>
      <c r="DM17" s="642"/>
      <c r="DN17" s="642"/>
      <c r="DO17" s="642"/>
      <c r="DP17" s="643"/>
      <c r="DQ17" s="650">
        <v>106008</v>
      </c>
      <c r="DR17" s="642"/>
      <c r="DS17" s="642"/>
      <c r="DT17" s="642"/>
      <c r="DU17" s="642"/>
      <c r="DV17" s="642"/>
      <c r="DW17" s="642"/>
      <c r="DX17" s="642"/>
      <c r="DY17" s="642"/>
      <c r="DZ17" s="642"/>
      <c r="EA17" s="642"/>
      <c r="EB17" s="642"/>
      <c r="EC17" s="651"/>
    </row>
    <row r="18" spans="2:133" ht="11.25" customHeight="1" x14ac:dyDescent="0.15">
      <c r="B18" s="638" t="s">
        <v>272</v>
      </c>
      <c r="C18" s="639"/>
      <c r="D18" s="639"/>
      <c r="E18" s="639"/>
      <c r="F18" s="639"/>
      <c r="G18" s="639"/>
      <c r="H18" s="639"/>
      <c r="I18" s="639"/>
      <c r="J18" s="639"/>
      <c r="K18" s="639"/>
      <c r="L18" s="639"/>
      <c r="M18" s="639"/>
      <c r="N18" s="639"/>
      <c r="O18" s="639"/>
      <c r="P18" s="639"/>
      <c r="Q18" s="640"/>
      <c r="R18" s="641">
        <v>521461</v>
      </c>
      <c r="S18" s="642"/>
      <c r="T18" s="642"/>
      <c r="U18" s="642"/>
      <c r="V18" s="642"/>
      <c r="W18" s="642"/>
      <c r="X18" s="642"/>
      <c r="Y18" s="643"/>
      <c r="Z18" s="644">
        <v>19.100000000000001</v>
      </c>
      <c r="AA18" s="644"/>
      <c r="AB18" s="644"/>
      <c r="AC18" s="644"/>
      <c r="AD18" s="645">
        <v>401657</v>
      </c>
      <c r="AE18" s="645"/>
      <c r="AF18" s="645"/>
      <c r="AG18" s="645"/>
      <c r="AH18" s="645"/>
      <c r="AI18" s="645"/>
      <c r="AJ18" s="645"/>
      <c r="AK18" s="645"/>
      <c r="AL18" s="646">
        <v>81.2</v>
      </c>
      <c r="AM18" s="647"/>
      <c r="AN18" s="647"/>
      <c r="AO18" s="648"/>
      <c r="AP18" s="638" t="s">
        <v>273</v>
      </c>
      <c r="AQ18" s="639"/>
      <c r="AR18" s="639"/>
      <c r="AS18" s="639"/>
      <c r="AT18" s="639"/>
      <c r="AU18" s="639"/>
      <c r="AV18" s="639"/>
      <c r="AW18" s="639"/>
      <c r="AX18" s="639"/>
      <c r="AY18" s="639"/>
      <c r="AZ18" s="639"/>
      <c r="BA18" s="639"/>
      <c r="BB18" s="639"/>
      <c r="BC18" s="639"/>
      <c r="BD18" s="639"/>
      <c r="BE18" s="639"/>
      <c r="BF18" s="640"/>
      <c r="BG18" s="641" t="s">
        <v>238</v>
      </c>
      <c r="BH18" s="642"/>
      <c r="BI18" s="642"/>
      <c r="BJ18" s="642"/>
      <c r="BK18" s="642"/>
      <c r="BL18" s="642"/>
      <c r="BM18" s="642"/>
      <c r="BN18" s="643"/>
      <c r="BO18" s="644" t="s">
        <v>238</v>
      </c>
      <c r="BP18" s="644"/>
      <c r="BQ18" s="644"/>
      <c r="BR18" s="644"/>
      <c r="BS18" s="650" t="s">
        <v>129</v>
      </c>
      <c r="BT18" s="642"/>
      <c r="BU18" s="642"/>
      <c r="BV18" s="642"/>
      <c r="BW18" s="642"/>
      <c r="BX18" s="642"/>
      <c r="BY18" s="642"/>
      <c r="BZ18" s="642"/>
      <c r="CA18" s="642"/>
      <c r="CB18" s="651"/>
      <c r="CD18" s="656" t="s">
        <v>274</v>
      </c>
      <c r="CE18" s="657"/>
      <c r="CF18" s="657"/>
      <c r="CG18" s="657"/>
      <c r="CH18" s="657"/>
      <c r="CI18" s="657"/>
      <c r="CJ18" s="657"/>
      <c r="CK18" s="657"/>
      <c r="CL18" s="657"/>
      <c r="CM18" s="657"/>
      <c r="CN18" s="657"/>
      <c r="CO18" s="657"/>
      <c r="CP18" s="657"/>
      <c r="CQ18" s="658"/>
      <c r="CR18" s="641" t="s">
        <v>238</v>
      </c>
      <c r="CS18" s="642"/>
      <c r="CT18" s="642"/>
      <c r="CU18" s="642"/>
      <c r="CV18" s="642"/>
      <c r="CW18" s="642"/>
      <c r="CX18" s="642"/>
      <c r="CY18" s="643"/>
      <c r="CZ18" s="644" t="s">
        <v>238</v>
      </c>
      <c r="DA18" s="644"/>
      <c r="DB18" s="644"/>
      <c r="DC18" s="644"/>
      <c r="DD18" s="650" t="s">
        <v>129</v>
      </c>
      <c r="DE18" s="642"/>
      <c r="DF18" s="642"/>
      <c r="DG18" s="642"/>
      <c r="DH18" s="642"/>
      <c r="DI18" s="642"/>
      <c r="DJ18" s="642"/>
      <c r="DK18" s="642"/>
      <c r="DL18" s="642"/>
      <c r="DM18" s="642"/>
      <c r="DN18" s="642"/>
      <c r="DO18" s="642"/>
      <c r="DP18" s="643"/>
      <c r="DQ18" s="650" t="s">
        <v>129</v>
      </c>
      <c r="DR18" s="642"/>
      <c r="DS18" s="642"/>
      <c r="DT18" s="642"/>
      <c r="DU18" s="642"/>
      <c r="DV18" s="642"/>
      <c r="DW18" s="642"/>
      <c r="DX18" s="642"/>
      <c r="DY18" s="642"/>
      <c r="DZ18" s="642"/>
      <c r="EA18" s="642"/>
      <c r="EB18" s="642"/>
      <c r="EC18" s="651"/>
    </row>
    <row r="19" spans="2:133" ht="11.25" customHeight="1" x14ac:dyDescent="0.15">
      <c r="B19" s="638" t="s">
        <v>275</v>
      </c>
      <c r="C19" s="639"/>
      <c r="D19" s="639"/>
      <c r="E19" s="639"/>
      <c r="F19" s="639"/>
      <c r="G19" s="639"/>
      <c r="H19" s="639"/>
      <c r="I19" s="639"/>
      <c r="J19" s="639"/>
      <c r="K19" s="639"/>
      <c r="L19" s="639"/>
      <c r="M19" s="639"/>
      <c r="N19" s="639"/>
      <c r="O19" s="639"/>
      <c r="P19" s="639"/>
      <c r="Q19" s="640"/>
      <c r="R19" s="641">
        <v>401657</v>
      </c>
      <c r="S19" s="642"/>
      <c r="T19" s="642"/>
      <c r="U19" s="642"/>
      <c r="V19" s="642"/>
      <c r="W19" s="642"/>
      <c r="X19" s="642"/>
      <c r="Y19" s="643"/>
      <c r="Z19" s="644">
        <v>14.7</v>
      </c>
      <c r="AA19" s="644"/>
      <c r="AB19" s="644"/>
      <c r="AC19" s="644"/>
      <c r="AD19" s="645">
        <v>401657</v>
      </c>
      <c r="AE19" s="645"/>
      <c r="AF19" s="645"/>
      <c r="AG19" s="645"/>
      <c r="AH19" s="645"/>
      <c r="AI19" s="645"/>
      <c r="AJ19" s="645"/>
      <c r="AK19" s="645"/>
      <c r="AL19" s="646">
        <v>81.2</v>
      </c>
      <c r="AM19" s="647"/>
      <c r="AN19" s="647"/>
      <c r="AO19" s="648"/>
      <c r="AP19" s="638" t="s">
        <v>276</v>
      </c>
      <c r="AQ19" s="639"/>
      <c r="AR19" s="639"/>
      <c r="AS19" s="639"/>
      <c r="AT19" s="639"/>
      <c r="AU19" s="639"/>
      <c r="AV19" s="639"/>
      <c r="AW19" s="639"/>
      <c r="AX19" s="639"/>
      <c r="AY19" s="639"/>
      <c r="AZ19" s="639"/>
      <c r="BA19" s="639"/>
      <c r="BB19" s="639"/>
      <c r="BC19" s="639"/>
      <c r="BD19" s="639"/>
      <c r="BE19" s="639"/>
      <c r="BF19" s="640"/>
      <c r="BG19" s="641">
        <v>338</v>
      </c>
      <c r="BH19" s="642"/>
      <c r="BI19" s="642"/>
      <c r="BJ19" s="642"/>
      <c r="BK19" s="642"/>
      <c r="BL19" s="642"/>
      <c r="BM19" s="642"/>
      <c r="BN19" s="643"/>
      <c r="BO19" s="644">
        <v>0.5</v>
      </c>
      <c r="BP19" s="644"/>
      <c r="BQ19" s="644"/>
      <c r="BR19" s="644"/>
      <c r="BS19" s="650" t="s">
        <v>238</v>
      </c>
      <c r="BT19" s="642"/>
      <c r="BU19" s="642"/>
      <c r="BV19" s="642"/>
      <c r="BW19" s="642"/>
      <c r="BX19" s="642"/>
      <c r="BY19" s="642"/>
      <c r="BZ19" s="642"/>
      <c r="CA19" s="642"/>
      <c r="CB19" s="651"/>
      <c r="CD19" s="656" t="s">
        <v>277</v>
      </c>
      <c r="CE19" s="657"/>
      <c r="CF19" s="657"/>
      <c r="CG19" s="657"/>
      <c r="CH19" s="657"/>
      <c r="CI19" s="657"/>
      <c r="CJ19" s="657"/>
      <c r="CK19" s="657"/>
      <c r="CL19" s="657"/>
      <c r="CM19" s="657"/>
      <c r="CN19" s="657"/>
      <c r="CO19" s="657"/>
      <c r="CP19" s="657"/>
      <c r="CQ19" s="658"/>
      <c r="CR19" s="641" t="s">
        <v>129</v>
      </c>
      <c r="CS19" s="642"/>
      <c r="CT19" s="642"/>
      <c r="CU19" s="642"/>
      <c r="CV19" s="642"/>
      <c r="CW19" s="642"/>
      <c r="CX19" s="642"/>
      <c r="CY19" s="643"/>
      <c r="CZ19" s="644" t="s">
        <v>129</v>
      </c>
      <c r="DA19" s="644"/>
      <c r="DB19" s="644"/>
      <c r="DC19" s="644"/>
      <c r="DD19" s="650" t="s">
        <v>129</v>
      </c>
      <c r="DE19" s="642"/>
      <c r="DF19" s="642"/>
      <c r="DG19" s="642"/>
      <c r="DH19" s="642"/>
      <c r="DI19" s="642"/>
      <c r="DJ19" s="642"/>
      <c r="DK19" s="642"/>
      <c r="DL19" s="642"/>
      <c r="DM19" s="642"/>
      <c r="DN19" s="642"/>
      <c r="DO19" s="642"/>
      <c r="DP19" s="643"/>
      <c r="DQ19" s="650" t="s">
        <v>129</v>
      </c>
      <c r="DR19" s="642"/>
      <c r="DS19" s="642"/>
      <c r="DT19" s="642"/>
      <c r="DU19" s="642"/>
      <c r="DV19" s="642"/>
      <c r="DW19" s="642"/>
      <c r="DX19" s="642"/>
      <c r="DY19" s="642"/>
      <c r="DZ19" s="642"/>
      <c r="EA19" s="642"/>
      <c r="EB19" s="642"/>
      <c r="EC19" s="651"/>
    </row>
    <row r="20" spans="2:133" ht="11.25" customHeight="1" x14ac:dyDescent="0.15">
      <c r="B20" s="638" t="s">
        <v>278</v>
      </c>
      <c r="C20" s="639"/>
      <c r="D20" s="639"/>
      <c r="E20" s="639"/>
      <c r="F20" s="639"/>
      <c r="G20" s="639"/>
      <c r="H20" s="639"/>
      <c r="I20" s="639"/>
      <c r="J20" s="639"/>
      <c r="K20" s="639"/>
      <c r="L20" s="639"/>
      <c r="M20" s="639"/>
      <c r="N20" s="639"/>
      <c r="O20" s="639"/>
      <c r="P20" s="639"/>
      <c r="Q20" s="640"/>
      <c r="R20" s="641">
        <v>119804</v>
      </c>
      <c r="S20" s="642"/>
      <c r="T20" s="642"/>
      <c r="U20" s="642"/>
      <c r="V20" s="642"/>
      <c r="W20" s="642"/>
      <c r="X20" s="642"/>
      <c r="Y20" s="643"/>
      <c r="Z20" s="644">
        <v>4.4000000000000004</v>
      </c>
      <c r="AA20" s="644"/>
      <c r="AB20" s="644"/>
      <c r="AC20" s="644"/>
      <c r="AD20" s="645" t="s">
        <v>238</v>
      </c>
      <c r="AE20" s="645"/>
      <c r="AF20" s="645"/>
      <c r="AG20" s="645"/>
      <c r="AH20" s="645"/>
      <c r="AI20" s="645"/>
      <c r="AJ20" s="645"/>
      <c r="AK20" s="645"/>
      <c r="AL20" s="646" t="s">
        <v>129</v>
      </c>
      <c r="AM20" s="647"/>
      <c r="AN20" s="647"/>
      <c r="AO20" s="648"/>
      <c r="AP20" s="638" t="s">
        <v>279</v>
      </c>
      <c r="AQ20" s="639"/>
      <c r="AR20" s="639"/>
      <c r="AS20" s="639"/>
      <c r="AT20" s="639"/>
      <c r="AU20" s="639"/>
      <c r="AV20" s="639"/>
      <c r="AW20" s="639"/>
      <c r="AX20" s="639"/>
      <c r="AY20" s="639"/>
      <c r="AZ20" s="639"/>
      <c r="BA20" s="639"/>
      <c r="BB20" s="639"/>
      <c r="BC20" s="639"/>
      <c r="BD20" s="639"/>
      <c r="BE20" s="639"/>
      <c r="BF20" s="640"/>
      <c r="BG20" s="641">
        <v>338</v>
      </c>
      <c r="BH20" s="642"/>
      <c r="BI20" s="642"/>
      <c r="BJ20" s="642"/>
      <c r="BK20" s="642"/>
      <c r="BL20" s="642"/>
      <c r="BM20" s="642"/>
      <c r="BN20" s="643"/>
      <c r="BO20" s="644">
        <v>0.5</v>
      </c>
      <c r="BP20" s="644"/>
      <c r="BQ20" s="644"/>
      <c r="BR20" s="644"/>
      <c r="BS20" s="650" t="s">
        <v>238</v>
      </c>
      <c r="BT20" s="642"/>
      <c r="BU20" s="642"/>
      <c r="BV20" s="642"/>
      <c r="BW20" s="642"/>
      <c r="BX20" s="642"/>
      <c r="BY20" s="642"/>
      <c r="BZ20" s="642"/>
      <c r="CA20" s="642"/>
      <c r="CB20" s="651"/>
      <c r="CD20" s="656" t="s">
        <v>280</v>
      </c>
      <c r="CE20" s="657"/>
      <c r="CF20" s="657"/>
      <c r="CG20" s="657"/>
      <c r="CH20" s="657"/>
      <c r="CI20" s="657"/>
      <c r="CJ20" s="657"/>
      <c r="CK20" s="657"/>
      <c r="CL20" s="657"/>
      <c r="CM20" s="657"/>
      <c r="CN20" s="657"/>
      <c r="CO20" s="657"/>
      <c r="CP20" s="657"/>
      <c r="CQ20" s="658"/>
      <c r="CR20" s="641">
        <v>2603316</v>
      </c>
      <c r="CS20" s="642"/>
      <c r="CT20" s="642"/>
      <c r="CU20" s="642"/>
      <c r="CV20" s="642"/>
      <c r="CW20" s="642"/>
      <c r="CX20" s="642"/>
      <c r="CY20" s="643"/>
      <c r="CZ20" s="644">
        <v>100</v>
      </c>
      <c r="DA20" s="644"/>
      <c r="DB20" s="644"/>
      <c r="DC20" s="644"/>
      <c r="DD20" s="650">
        <v>307557</v>
      </c>
      <c r="DE20" s="642"/>
      <c r="DF20" s="642"/>
      <c r="DG20" s="642"/>
      <c r="DH20" s="642"/>
      <c r="DI20" s="642"/>
      <c r="DJ20" s="642"/>
      <c r="DK20" s="642"/>
      <c r="DL20" s="642"/>
      <c r="DM20" s="642"/>
      <c r="DN20" s="642"/>
      <c r="DO20" s="642"/>
      <c r="DP20" s="643"/>
      <c r="DQ20" s="650">
        <v>753071</v>
      </c>
      <c r="DR20" s="642"/>
      <c r="DS20" s="642"/>
      <c r="DT20" s="642"/>
      <c r="DU20" s="642"/>
      <c r="DV20" s="642"/>
      <c r="DW20" s="642"/>
      <c r="DX20" s="642"/>
      <c r="DY20" s="642"/>
      <c r="DZ20" s="642"/>
      <c r="EA20" s="642"/>
      <c r="EB20" s="642"/>
      <c r="EC20" s="651"/>
    </row>
    <row r="21" spans="2:133" ht="11.25" customHeight="1" x14ac:dyDescent="0.15">
      <c r="B21" s="638" t="s">
        <v>281</v>
      </c>
      <c r="C21" s="639"/>
      <c r="D21" s="639"/>
      <c r="E21" s="639"/>
      <c r="F21" s="639"/>
      <c r="G21" s="639"/>
      <c r="H21" s="639"/>
      <c r="I21" s="639"/>
      <c r="J21" s="639"/>
      <c r="K21" s="639"/>
      <c r="L21" s="639"/>
      <c r="M21" s="639"/>
      <c r="N21" s="639"/>
      <c r="O21" s="639"/>
      <c r="P21" s="639"/>
      <c r="Q21" s="640"/>
      <c r="R21" s="641" t="s">
        <v>238</v>
      </c>
      <c r="S21" s="642"/>
      <c r="T21" s="642"/>
      <c r="U21" s="642"/>
      <c r="V21" s="642"/>
      <c r="W21" s="642"/>
      <c r="X21" s="642"/>
      <c r="Y21" s="643"/>
      <c r="Z21" s="644" t="s">
        <v>238</v>
      </c>
      <c r="AA21" s="644"/>
      <c r="AB21" s="644"/>
      <c r="AC21" s="644"/>
      <c r="AD21" s="645" t="s">
        <v>129</v>
      </c>
      <c r="AE21" s="645"/>
      <c r="AF21" s="645"/>
      <c r="AG21" s="645"/>
      <c r="AH21" s="645"/>
      <c r="AI21" s="645"/>
      <c r="AJ21" s="645"/>
      <c r="AK21" s="645"/>
      <c r="AL21" s="646" t="s">
        <v>238</v>
      </c>
      <c r="AM21" s="647"/>
      <c r="AN21" s="647"/>
      <c r="AO21" s="648"/>
      <c r="AP21" s="659" t="s">
        <v>282</v>
      </c>
      <c r="AQ21" s="660"/>
      <c r="AR21" s="660"/>
      <c r="AS21" s="660"/>
      <c r="AT21" s="660"/>
      <c r="AU21" s="660"/>
      <c r="AV21" s="660"/>
      <c r="AW21" s="660"/>
      <c r="AX21" s="660"/>
      <c r="AY21" s="660"/>
      <c r="AZ21" s="660"/>
      <c r="BA21" s="660"/>
      <c r="BB21" s="660"/>
      <c r="BC21" s="660"/>
      <c r="BD21" s="660"/>
      <c r="BE21" s="660"/>
      <c r="BF21" s="661"/>
      <c r="BG21" s="641">
        <v>338</v>
      </c>
      <c r="BH21" s="642"/>
      <c r="BI21" s="642"/>
      <c r="BJ21" s="642"/>
      <c r="BK21" s="642"/>
      <c r="BL21" s="642"/>
      <c r="BM21" s="642"/>
      <c r="BN21" s="643"/>
      <c r="BO21" s="644">
        <v>0.5</v>
      </c>
      <c r="BP21" s="644"/>
      <c r="BQ21" s="644"/>
      <c r="BR21" s="644"/>
      <c r="BS21" s="650" t="s">
        <v>238</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283</v>
      </c>
      <c r="C22" s="639"/>
      <c r="D22" s="639"/>
      <c r="E22" s="639"/>
      <c r="F22" s="639"/>
      <c r="G22" s="639"/>
      <c r="H22" s="639"/>
      <c r="I22" s="639"/>
      <c r="J22" s="639"/>
      <c r="K22" s="639"/>
      <c r="L22" s="639"/>
      <c r="M22" s="639"/>
      <c r="N22" s="639"/>
      <c r="O22" s="639"/>
      <c r="P22" s="639"/>
      <c r="Q22" s="640"/>
      <c r="R22" s="641">
        <v>614239</v>
      </c>
      <c r="S22" s="642"/>
      <c r="T22" s="642"/>
      <c r="U22" s="642"/>
      <c r="V22" s="642"/>
      <c r="W22" s="642"/>
      <c r="X22" s="642"/>
      <c r="Y22" s="643"/>
      <c r="Z22" s="644">
        <v>22.5</v>
      </c>
      <c r="AA22" s="644"/>
      <c r="AB22" s="644"/>
      <c r="AC22" s="644"/>
      <c r="AD22" s="645">
        <v>494435</v>
      </c>
      <c r="AE22" s="645"/>
      <c r="AF22" s="645"/>
      <c r="AG22" s="645"/>
      <c r="AH22" s="645"/>
      <c r="AI22" s="645"/>
      <c r="AJ22" s="645"/>
      <c r="AK22" s="645"/>
      <c r="AL22" s="646">
        <v>100</v>
      </c>
      <c r="AM22" s="647"/>
      <c r="AN22" s="647"/>
      <c r="AO22" s="648"/>
      <c r="AP22" s="659" t="s">
        <v>284</v>
      </c>
      <c r="AQ22" s="660"/>
      <c r="AR22" s="660"/>
      <c r="AS22" s="660"/>
      <c r="AT22" s="660"/>
      <c r="AU22" s="660"/>
      <c r="AV22" s="660"/>
      <c r="AW22" s="660"/>
      <c r="AX22" s="660"/>
      <c r="AY22" s="660"/>
      <c r="AZ22" s="660"/>
      <c r="BA22" s="660"/>
      <c r="BB22" s="660"/>
      <c r="BC22" s="660"/>
      <c r="BD22" s="660"/>
      <c r="BE22" s="660"/>
      <c r="BF22" s="661"/>
      <c r="BG22" s="641" t="s">
        <v>177</v>
      </c>
      <c r="BH22" s="642"/>
      <c r="BI22" s="642"/>
      <c r="BJ22" s="642"/>
      <c r="BK22" s="642"/>
      <c r="BL22" s="642"/>
      <c r="BM22" s="642"/>
      <c r="BN22" s="643"/>
      <c r="BO22" s="644" t="s">
        <v>129</v>
      </c>
      <c r="BP22" s="644"/>
      <c r="BQ22" s="644"/>
      <c r="BR22" s="644"/>
      <c r="BS22" s="650" t="s">
        <v>238</v>
      </c>
      <c r="BT22" s="642"/>
      <c r="BU22" s="642"/>
      <c r="BV22" s="642"/>
      <c r="BW22" s="642"/>
      <c r="BX22" s="642"/>
      <c r="BY22" s="642"/>
      <c r="BZ22" s="642"/>
      <c r="CA22" s="642"/>
      <c r="CB22" s="651"/>
      <c r="CD22" s="623" t="s">
        <v>285</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286</v>
      </c>
      <c r="C23" s="639"/>
      <c r="D23" s="639"/>
      <c r="E23" s="639"/>
      <c r="F23" s="639"/>
      <c r="G23" s="639"/>
      <c r="H23" s="639"/>
      <c r="I23" s="639"/>
      <c r="J23" s="639"/>
      <c r="K23" s="639"/>
      <c r="L23" s="639"/>
      <c r="M23" s="639"/>
      <c r="N23" s="639"/>
      <c r="O23" s="639"/>
      <c r="P23" s="639"/>
      <c r="Q23" s="640"/>
      <c r="R23" s="641" t="s">
        <v>129</v>
      </c>
      <c r="S23" s="642"/>
      <c r="T23" s="642"/>
      <c r="U23" s="642"/>
      <c r="V23" s="642"/>
      <c r="W23" s="642"/>
      <c r="X23" s="642"/>
      <c r="Y23" s="643"/>
      <c r="Z23" s="644" t="s">
        <v>129</v>
      </c>
      <c r="AA23" s="644"/>
      <c r="AB23" s="644"/>
      <c r="AC23" s="644"/>
      <c r="AD23" s="645" t="s">
        <v>177</v>
      </c>
      <c r="AE23" s="645"/>
      <c r="AF23" s="645"/>
      <c r="AG23" s="645"/>
      <c r="AH23" s="645"/>
      <c r="AI23" s="645"/>
      <c r="AJ23" s="645"/>
      <c r="AK23" s="645"/>
      <c r="AL23" s="646" t="s">
        <v>238</v>
      </c>
      <c r="AM23" s="647"/>
      <c r="AN23" s="647"/>
      <c r="AO23" s="648"/>
      <c r="AP23" s="659" t="s">
        <v>287</v>
      </c>
      <c r="AQ23" s="660"/>
      <c r="AR23" s="660"/>
      <c r="AS23" s="660"/>
      <c r="AT23" s="660"/>
      <c r="AU23" s="660"/>
      <c r="AV23" s="660"/>
      <c r="AW23" s="660"/>
      <c r="AX23" s="660"/>
      <c r="AY23" s="660"/>
      <c r="AZ23" s="660"/>
      <c r="BA23" s="660"/>
      <c r="BB23" s="660"/>
      <c r="BC23" s="660"/>
      <c r="BD23" s="660"/>
      <c r="BE23" s="660"/>
      <c r="BF23" s="661"/>
      <c r="BG23" s="641" t="s">
        <v>238</v>
      </c>
      <c r="BH23" s="642"/>
      <c r="BI23" s="642"/>
      <c r="BJ23" s="642"/>
      <c r="BK23" s="642"/>
      <c r="BL23" s="642"/>
      <c r="BM23" s="642"/>
      <c r="BN23" s="643"/>
      <c r="BO23" s="644" t="s">
        <v>129</v>
      </c>
      <c r="BP23" s="644"/>
      <c r="BQ23" s="644"/>
      <c r="BR23" s="644"/>
      <c r="BS23" s="650" t="s">
        <v>238</v>
      </c>
      <c r="BT23" s="642"/>
      <c r="BU23" s="642"/>
      <c r="BV23" s="642"/>
      <c r="BW23" s="642"/>
      <c r="BX23" s="642"/>
      <c r="BY23" s="642"/>
      <c r="BZ23" s="642"/>
      <c r="CA23" s="642"/>
      <c r="CB23" s="651"/>
      <c r="CD23" s="623" t="s">
        <v>226</v>
      </c>
      <c r="CE23" s="624"/>
      <c r="CF23" s="624"/>
      <c r="CG23" s="624"/>
      <c r="CH23" s="624"/>
      <c r="CI23" s="624"/>
      <c r="CJ23" s="624"/>
      <c r="CK23" s="624"/>
      <c r="CL23" s="624"/>
      <c r="CM23" s="624"/>
      <c r="CN23" s="624"/>
      <c r="CO23" s="624"/>
      <c r="CP23" s="624"/>
      <c r="CQ23" s="625"/>
      <c r="CR23" s="623" t="s">
        <v>288</v>
      </c>
      <c r="CS23" s="624"/>
      <c r="CT23" s="624"/>
      <c r="CU23" s="624"/>
      <c r="CV23" s="624"/>
      <c r="CW23" s="624"/>
      <c r="CX23" s="624"/>
      <c r="CY23" s="625"/>
      <c r="CZ23" s="623" t="s">
        <v>289</v>
      </c>
      <c r="DA23" s="624"/>
      <c r="DB23" s="624"/>
      <c r="DC23" s="625"/>
      <c r="DD23" s="623" t="s">
        <v>290</v>
      </c>
      <c r="DE23" s="624"/>
      <c r="DF23" s="624"/>
      <c r="DG23" s="624"/>
      <c r="DH23" s="624"/>
      <c r="DI23" s="624"/>
      <c r="DJ23" s="624"/>
      <c r="DK23" s="625"/>
      <c r="DL23" s="671" t="s">
        <v>291</v>
      </c>
      <c r="DM23" s="672"/>
      <c r="DN23" s="672"/>
      <c r="DO23" s="672"/>
      <c r="DP23" s="672"/>
      <c r="DQ23" s="672"/>
      <c r="DR23" s="672"/>
      <c r="DS23" s="672"/>
      <c r="DT23" s="672"/>
      <c r="DU23" s="672"/>
      <c r="DV23" s="673"/>
      <c r="DW23" s="623" t="s">
        <v>292</v>
      </c>
      <c r="DX23" s="624"/>
      <c r="DY23" s="624"/>
      <c r="DZ23" s="624"/>
      <c r="EA23" s="624"/>
      <c r="EB23" s="624"/>
      <c r="EC23" s="625"/>
    </row>
    <row r="24" spans="2:133" ht="11.25" customHeight="1" x14ac:dyDescent="0.15">
      <c r="B24" s="638" t="s">
        <v>293</v>
      </c>
      <c r="C24" s="639"/>
      <c r="D24" s="639"/>
      <c r="E24" s="639"/>
      <c r="F24" s="639"/>
      <c r="G24" s="639"/>
      <c r="H24" s="639"/>
      <c r="I24" s="639"/>
      <c r="J24" s="639"/>
      <c r="K24" s="639"/>
      <c r="L24" s="639"/>
      <c r="M24" s="639"/>
      <c r="N24" s="639"/>
      <c r="O24" s="639"/>
      <c r="P24" s="639"/>
      <c r="Q24" s="640"/>
      <c r="R24" s="641">
        <v>4883</v>
      </c>
      <c r="S24" s="642"/>
      <c r="T24" s="642"/>
      <c r="U24" s="642"/>
      <c r="V24" s="642"/>
      <c r="W24" s="642"/>
      <c r="X24" s="642"/>
      <c r="Y24" s="643"/>
      <c r="Z24" s="644">
        <v>0.2</v>
      </c>
      <c r="AA24" s="644"/>
      <c r="AB24" s="644"/>
      <c r="AC24" s="644"/>
      <c r="AD24" s="645" t="s">
        <v>238</v>
      </c>
      <c r="AE24" s="645"/>
      <c r="AF24" s="645"/>
      <c r="AG24" s="645"/>
      <c r="AH24" s="645"/>
      <c r="AI24" s="645"/>
      <c r="AJ24" s="645"/>
      <c r="AK24" s="645"/>
      <c r="AL24" s="646" t="s">
        <v>238</v>
      </c>
      <c r="AM24" s="647"/>
      <c r="AN24" s="647"/>
      <c r="AO24" s="648"/>
      <c r="AP24" s="659" t="s">
        <v>294</v>
      </c>
      <c r="AQ24" s="660"/>
      <c r="AR24" s="660"/>
      <c r="AS24" s="660"/>
      <c r="AT24" s="660"/>
      <c r="AU24" s="660"/>
      <c r="AV24" s="660"/>
      <c r="AW24" s="660"/>
      <c r="AX24" s="660"/>
      <c r="AY24" s="660"/>
      <c r="AZ24" s="660"/>
      <c r="BA24" s="660"/>
      <c r="BB24" s="660"/>
      <c r="BC24" s="660"/>
      <c r="BD24" s="660"/>
      <c r="BE24" s="660"/>
      <c r="BF24" s="661"/>
      <c r="BG24" s="641" t="s">
        <v>129</v>
      </c>
      <c r="BH24" s="642"/>
      <c r="BI24" s="642"/>
      <c r="BJ24" s="642"/>
      <c r="BK24" s="642"/>
      <c r="BL24" s="642"/>
      <c r="BM24" s="642"/>
      <c r="BN24" s="643"/>
      <c r="BO24" s="644" t="s">
        <v>238</v>
      </c>
      <c r="BP24" s="644"/>
      <c r="BQ24" s="644"/>
      <c r="BR24" s="644"/>
      <c r="BS24" s="650" t="s">
        <v>129</v>
      </c>
      <c r="BT24" s="642"/>
      <c r="BU24" s="642"/>
      <c r="BV24" s="642"/>
      <c r="BW24" s="642"/>
      <c r="BX24" s="642"/>
      <c r="BY24" s="642"/>
      <c r="BZ24" s="642"/>
      <c r="CA24" s="642"/>
      <c r="CB24" s="651"/>
      <c r="CD24" s="652" t="s">
        <v>295</v>
      </c>
      <c r="CE24" s="653"/>
      <c r="CF24" s="653"/>
      <c r="CG24" s="653"/>
      <c r="CH24" s="653"/>
      <c r="CI24" s="653"/>
      <c r="CJ24" s="653"/>
      <c r="CK24" s="653"/>
      <c r="CL24" s="653"/>
      <c r="CM24" s="653"/>
      <c r="CN24" s="653"/>
      <c r="CO24" s="653"/>
      <c r="CP24" s="653"/>
      <c r="CQ24" s="654"/>
      <c r="CR24" s="630">
        <v>349510</v>
      </c>
      <c r="CS24" s="631"/>
      <c r="CT24" s="631"/>
      <c r="CU24" s="631"/>
      <c r="CV24" s="631"/>
      <c r="CW24" s="631"/>
      <c r="CX24" s="631"/>
      <c r="CY24" s="632"/>
      <c r="CZ24" s="635">
        <v>13.4</v>
      </c>
      <c r="DA24" s="636"/>
      <c r="DB24" s="636"/>
      <c r="DC24" s="655"/>
      <c r="DD24" s="674">
        <v>312313</v>
      </c>
      <c r="DE24" s="631"/>
      <c r="DF24" s="631"/>
      <c r="DG24" s="631"/>
      <c r="DH24" s="631"/>
      <c r="DI24" s="631"/>
      <c r="DJ24" s="631"/>
      <c r="DK24" s="632"/>
      <c r="DL24" s="674">
        <v>293332</v>
      </c>
      <c r="DM24" s="631"/>
      <c r="DN24" s="631"/>
      <c r="DO24" s="631"/>
      <c r="DP24" s="631"/>
      <c r="DQ24" s="631"/>
      <c r="DR24" s="631"/>
      <c r="DS24" s="631"/>
      <c r="DT24" s="631"/>
      <c r="DU24" s="631"/>
      <c r="DV24" s="632"/>
      <c r="DW24" s="635">
        <v>57.3</v>
      </c>
      <c r="DX24" s="636"/>
      <c r="DY24" s="636"/>
      <c r="DZ24" s="636"/>
      <c r="EA24" s="636"/>
      <c r="EB24" s="636"/>
      <c r="EC24" s="637"/>
    </row>
    <row r="25" spans="2:133" ht="11.25" customHeight="1" x14ac:dyDescent="0.15">
      <c r="B25" s="638" t="s">
        <v>296</v>
      </c>
      <c r="C25" s="639"/>
      <c r="D25" s="639"/>
      <c r="E25" s="639"/>
      <c r="F25" s="639"/>
      <c r="G25" s="639"/>
      <c r="H25" s="639"/>
      <c r="I25" s="639"/>
      <c r="J25" s="639"/>
      <c r="K25" s="639"/>
      <c r="L25" s="639"/>
      <c r="M25" s="639"/>
      <c r="N25" s="639"/>
      <c r="O25" s="639"/>
      <c r="P25" s="639"/>
      <c r="Q25" s="640"/>
      <c r="R25" s="641">
        <v>10194</v>
      </c>
      <c r="S25" s="642"/>
      <c r="T25" s="642"/>
      <c r="U25" s="642"/>
      <c r="V25" s="642"/>
      <c r="W25" s="642"/>
      <c r="X25" s="642"/>
      <c r="Y25" s="643"/>
      <c r="Z25" s="644">
        <v>0.4</v>
      </c>
      <c r="AA25" s="644"/>
      <c r="AB25" s="644"/>
      <c r="AC25" s="644"/>
      <c r="AD25" s="645" t="s">
        <v>129</v>
      </c>
      <c r="AE25" s="645"/>
      <c r="AF25" s="645"/>
      <c r="AG25" s="645"/>
      <c r="AH25" s="645"/>
      <c r="AI25" s="645"/>
      <c r="AJ25" s="645"/>
      <c r="AK25" s="645"/>
      <c r="AL25" s="646" t="s">
        <v>129</v>
      </c>
      <c r="AM25" s="647"/>
      <c r="AN25" s="647"/>
      <c r="AO25" s="648"/>
      <c r="AP25" s="659" t="s">
        <v>297</v>
      </c>
      <c r="AQ25" s="660"/>
      <c r="AR25" s="660"/>
      <c r="AS25" s="660"/>
      <c r="AT25" s="660"/>
      <c r="AU25" s="660"/>
      <c r="AV25" s="660"/>
      <c r="AW25" s="660"/>
      <c r="AX25" s="660"/>
      <c r="AY25" s="660"/>
      <c r="AZ25" s="660"/>
      <c r="BA25" s="660"/>
      <c r="BB25" s="660"/>
      <c r="BC25" s="660"/>
      <c r="BD25" s="660"/>
      <c r="BE25" s="660"/>
      <c r="BF25" s="661"/>
      <c r="BG25" s="641" t="s">
        <v>129</v>
      </c>
      <c r="BH25" s="642"/>
      <c r="BI25" s="642"/>
      <c r="BJ25" s="642"/>
      <c r="BK25" s="642"/>
      <c r="BL25" s="642"/>
      <c r="BM25" s="642"/>
      <c r="BN25" s="643"/>
      <c r="BO25" s="644" t="s">
        <v>238</v>
      </c>
      <c r="BP25" s="644"/>
      <c r="BQ25" s="644"/>
      <c r="BR25" s="644"/>
      <c r="BS25" s="650" t="s">
        <v>238</v>
      </c>
      <c r="BT25" s="642"/>
      <c r="BU25" s="642"/>
      <c r="BV25" s="642"/>
      <c r="BW25" s="642"/>
      <c r="BX25" s="642"/>
      <c r="BY25" s="642"/>
      <c r="BZ25" s="642"/>
      <c r="CA25" s="642"/>
      <c r="CB25" s="651"/>
      <c r="CD25" s="656" t="s">
        <v>298</v>
      </c>
      <c r="CE25" s="657"/>
      <c r="CF25" s="657"/>
      <c r="CG25" s="657"/>
      <c r="CH25" s="657"/>
      <c r="CI25" s="657"/>
      <c r="CJ25" s="657"/>
      <c r="CK25" s="657"/>
      <c r="CL25" s="657"/>
      <c r="CM25" s="657"/>
      <c r="CN25" s="657"/>
      <c r="CO25" s="657"/>
      <c r="CP25" s="657"/>
      <c r="CQ25" s="658"/>
      <c r="CR25" s="641">
        <v>198785</v>
      </c>
      <c r="CS25" s="677"/>
      <c r="CT25" s="677"/>
      <c r="CU25" s="677"/>
      <c r="CV25" s="677"/>
      <c r="CW25" s="677"/>
      <c r="CX25" s="677"/>
      <c r="CY25" s="678"/>
      <c r="CZ25" s="646">
        <v>7.6</v>
      </c>
      <c r="DA25" s="675"/>
      <c r="DB25" s="675"/>
      <c r="DC25" s="679"/>
      <c r="DD25" s="650">
        <v>194326</v>
      </c>
      <c r="DE25" s="677"/>
      <c r="DF25" s="677"/>
      <c r="DG25" s="677"/>
      <c r="DH25" s="677"/>
      <c r="DI25" s="677"/>
      <c r="DJ25" s="677"/>
      <c r="DK25" s="678"/>
      <c r="DL25" s="650">
        <v>175345</v>
      </c>
      <c r="DM25" s="677"/>
      <c r="DN25" s="677"/>
      <c r="DO25" s="677"/>
      <c r="DP25" s="677"/>
      <c r="DQ25" s="677"/>
      <c r="DR25" s="677"/>
      <c r="DS25" s="677"/>
      <c r="DT25" s="677"/>
      <c r="DU25" s="677"/>
      <c r="DV25" s="678"/>
      <c r="DW25" s="646">
        <v>34.299999999999997</v>
      </c>
      <c r="DX25" s="675"/>
      <c r="DY25" s="675"/>
      <c r="DZ25" s="675"/>
      <c r="EA25" s="675"/>
      <c r="EB25" s="675"/>
      <c r="EC25" s="676"/>
    </row>
    <row r="26" spans="2:133" ht="11.25" customHeight="1" x14ac:dyDescent="0.15">
      <c r="B26" s="638" t="s">
        <v>299</v>
      </c>
      <c r="C26" s="639"/>
      <c r="D26" s="639"/>
      <c r="E26" s="639"/>
      <c r="F26" s="639"/>
      <c r="G26" s="639"/>
      <c r="H26" s="639"/>
      <c r="I26" s="639"/>
      <c r="J26" s="639"/>
      <c r="K26" s="639"/>
      <c r="L26" s="639"/>
      <c r="M26" s="639"/>
      <c r="N26" s="639"/>
      <c r="O26" s="639"/>
      <c r="P26" s="639"/>
      <c r="Q26" s="640"/>
      <c r="R26" s="641">
        <v>403</v>
      </c>
      <c r="S26" s="642"/>
      <c r="T26" s="642"/>
      <c r="U26" s="642"/>
      <c r="V26" s="642"/>
      <c r="W26" s="642"/>
      <c r="X26" s="642"/>
      <c r="Y26" s="643"/>
      <c r="Z26" s="644">
        <v>0</v>
      </c>
      <c r="AA26" s="644"/>
      <c r="AB26" s="644"/>
      <c r="AC26" s="644"/>
      <c r="AD26" s="645" t="s">
        <v>129</v>
      </c>
      <c r="AE26" s="645"/>
      <c r="AF26" s="645"/>
      <c r="AG26" s="645"/>
      <c r="AH26" s="645"/>
      <c r="AI26" s="645"/>
      <c r="AJ26" s="645"/>
      <c r="AK26" s="645"/>
      <c r="AL26" s="646" t="s">
        <v>129</v>
      </c>
      <c r="AM26" s="647"/>
      <c r="AN26" s="647"/>
      <c r="AO26" s="648"/>
      <c r="AP26" s="659" t="s">
        <v>300</v>
      </c>
      <c r="AQ26" s="680"/>
      <c r="AR26" s="680"/>
      <c r="AS26" s="680"/>
      <c r="AT26" s="680"/>
      <c r="AU26" s="680"/>
      <c r="AV26" s="680"/>
      <c r="AW26" s="680"/>
      <c r="AX26" s="680"/>
      <c r="AY26" s="680"/>
      <c r="AZ26" s="680"/>
      <c r="BA26" s="680"/>
      <c r="BB26" s="680"/>
      <c r="BC26" s="680"/>
      <c r="BD26" s="680"/>
      <c r="BE26" s="680"/>
      <c r="BF26" s="661"/>
      <c r="BG26" s="641" t="s">
        <v>129</v>
      </c>
      <c r="BH26" s="642"/>
      <c r="BI26" s="642"/>
      <c r="BJ26" s="642"/>
      <c r="BK26" s="642"/>
      <c r="BL26" s="642"/>
      <c r="BM26" s="642"/>
      <c r="BN26" s="643"/>
      <c r="BO26" s="644" t="s">
        <v>238</v>
      </c>
      <c r="BP26" s="644"/>
      <c r="BQ26" s="644"/>
      <c r="BR26" s="644"/>
      <c r="BS26" s="650" t="s">
        <v>238</v>
      </c>
      <c r="BT26" s="642"/>
      <c r="BU26" s="642"/>
      <c r="BV26" s="642"/>
      <c r="BW26" s="642"/>
      <c r="BX26" s="642"/>
      <c r="BY26" s="642"/>
      <c r="BZ26" s="642"/>
      <c r="CA26" s="642"/>
      <c r="CB26" s="651"/>
      <c r="CD26" s="656" t="s">
        <v>301</v>
      </c>
      <c r="CE26" s="657"/>
      <c r="CF26" s="657"/>
      <c r="CG26" s="657"/>
      <c r="CH26" s="657"/>
      <c r="CI26" s="657"/>
      <c r="CJ26" s="657"/>
      <c r="CK26" s="657"/>
      <c r="CL26" s="657"/>
      <c r="CM26" s="657"/>
      <c r="CN26" s="657"/>
      <c r="CO26" s="657"/>
      <c r="CP26" s="657"/>
      <c r="CQ26" s="658"/>
      <c r="CR26" s="641">
        <v>102268</v>
      </c>
      <c r="CS26" s="642"/>
      <c r="CT26" s="642"/>
      <c r="CU26" s="642"/>
      <c r="CV26" s="642"/>
      <c r="CW26" s="642"/>
      <c r="CX26" s="642"/>
      <c r="CY26" s="643"/>
      <c r="CZ26" s="646">
        <v>3.9</v>
      </c>
      <c r="DA26" s="675"/>
      <c r="DB26" s="675"/>
      <c r="DC26" s="679"/>
      <c r="DD26" s="650">
        <v>100875</v>
      </c>
      <c r="DE26" s="642"/>
      <c r="DF26" s="642"/>
      <c r="DG26" s="642"/>
      <c r="DH26" s="642"/>
      <c r="DI26" s="642"/>
      <c r="DJ26" s="642"/>
      <c r="DK26" s="643"/>
      <c r="DL26" s="650" t="s">
        <v>177</v>
      </c>
      <c r="DM26" s="642"/>
      <c r="DN26" s="642"/>
      <c r="DO26" s="642"/>
      <c r="DP26" s="642"/>
      <c r="DQ26" s="642"/>
      <c r="DR26" s="642"/>
      <c r="DS26" s="642"/>
      <c r="DT26" s="642"/>
      <c r="DU26" s="642"/>
      <c r="DV26" s="643"/>
      <c r="DW26" s="646" t="s">
        <v>238</v>
      </c>
      <c r="DX26" s="675"/>
      <c r="DY26" s="675"/>
      <c r="DZ26" s="675"/>
      <c r="EA26" s="675"/>
      <c r="EB26" s="675"/>
      <c r="EC26" s="676"/>
    </row>
    <row r="27" spans="2:133" ht="11.25" customHeight="1" x14ac:dyDescent="0.15">
      <c r="B27" s="638" t="s">
        <v>302</v>
      </c>
      <c r="C27" s="639"/>
      <c r="D27" s="639"/>
      <c r="E27" s="639"/>
      <c r="F27" s="639"/>
      <c r="G27" s="639"/>
      <c r="H27" s="639"/>
      <c r="I27" s="639"/>
      <c r="J27" s="639"/>
      <c r="K27" s="639"/>
      <c r="L27" s="639"/>
      <c r="M27" s="639"/>
      <c r="N27" s="639"/>
      <c r="O27" s="639"/>
      <c r="P27" s="639"/>
      <c r="Q27" s="640"/>
      <c r="R27" s="641">
        <v>54623</v>
      </c>
      <c r="S27" s="642"/>
      <c r="T27" s="642"/>
      <c r="U27" s="642"/>
      <c r="V27" s="642"/>
      <c r="W27" s="642"/>
      <c r="X27" s="642"/>
      <c r="Y27" s="643"/>
      <c r="Z27" s="644">
        <v>2</v>
      </c>
      <c r="AA27" s="644"/>
      <c r="AB27" s="644"/>
      <c r="AC27" s="644"/>
      <c r="AD27" s="645" t="s">
        <v>238</v>
      </c>
      <c r="AE27" s="645"/>
      <c r="AF27" s="645"/>
      <c r="AG27" s="645"/>
      <c r="AH27" s="645"/>
      <c r="AI27" s="645"/>
      <c r="AJ27" s="645"/>
      <c r="AK27" s="645"/>
      <c r="AL27" s="646" t="s">
        <v>238</v>
      </c>
      <c r="AM27" s="647"/>
      <c r="AN27" s="647"/>
      <c r="AO27" s="648"/>
      <c r="AP27" s="638" t="s">
        <v>303</v>
      </c>
      <c r="AQ27" s="639"/>
      <c r="AR27" s="639"/>
      <c r="AS27" s="639"/>
      <c r="AT27" s="639"/>
      <c r="AU27" s="639"/>
      <c r="AV27" s="639"/>
      <c r="AW27" s="639"/>
      <c r="AX27" s="639"/>
      <c r="AY27" s="639"/>
      <c r="AZ27" s="639"/>
      <c r="BA27" s="639"/>
      <c r="BB27" s="639"/>
      <c r="BC27" s="639"/>
      <c r="BD27" s="639"/>
      <c r="BE27" s="639"/>
      <c r="BF27" s="640"/>
      <c r="BG27" s="641">
        <v>74592</v>
      </c>
      <c r="BH27" s="642"/>
      <c r="BI27" s="642"/>
      <c r="BJ27" s="642"/>
      <c r="BK27" s="642"/>
      <c r="BL27" s="642"/>
      <c r="BM27" s="642"/>
      <c r="BN27" s="643"/>
      <c r="BO27" s="644">
        <v>100</v>
      </c>
      <c r="BP27" s="644"/>
      <c r="BQ27" s="644"/>
      <c r="BR27" s="644"/>
      <c r="BS27" s="650">
        <v>9398</v>
      </c>
      <c r="BT27" s="642"/>
      <c r="BU27" s="642"/>
      <c r="BV27" s="642"/>
      <c r="BW27" s="642"/>
      <c r="BX27" s="642"/>
      <c r="BY27" s="642"/>
      <c r="BZ27" s="642"/>
      <c r="CA27" s="642"/>
      <c r="CB27" s="651"/>
      <c r="CD27" s="656" t="s">
        <v>304</v>
      </c>
      <c r="CE27" s="657"/>
      <c r="CF27" s="657"/>
      <c r="CG27" s="657"/>
      <c r="CH27" s="657"/>
      <c r="CI27" s="657"/>
      <c r="CJ27" s="657"/>
      <c r="CK27" s="657"/>
      <c r="CL27" s="657"/>
      <c r="CM27" s="657"/>
      <c r="CN27" s="657"/>
      <c r="CO27" s="657"/>
      <c r="CP27" s="657"/>
      <c r="CQ27" s="658"/>
      <c r="CR27" s="641">
        <v>44717</v>
      </c>
      <c r="CS27" s="677"/>
      <c r="CT27" s="677"/>
      <c r="CU27" s="677"/>
      <c r="CV27" s="677"/>
      <c r="CW27" s="677"/>
      <c r="CX27" s="677"/>
      <c r="CY27" s="678"/>
      <c r="CZ27" s="646">
        <v>1.7</v>
      </c>
      <c r="DA27" s="675"/>
      <c r="DB27" s="675"/>
      <c r="DC27" s="679"/>
      <c r="DD27" s="650">
        <v>11979</v>
      </c>
      <c r="DE27" s="677"/>
      <c r="DF27" s="677"/>
      <c r="DG27" s="677"/>
      <c r="DH27" s="677"/>
      <c r="DI27" s="677"/>
      <c r="DJ27" s="677"/>
      <c r="DK27" s="678"/>
      <c r="DL27" s="650">
        <v>11979</v>
      </c>
      <c r="DM27" s="677"/>
      <c r="DN27" s="677"/>
      <c r="DO27" s="677"/>
      <c r="DP27" s="677"/>
      <c r="DQ27" s="677"/>
      <c r="DR27" s="677"/>
      <c r="DS27" s="677"/>
      <c r="DT27" s="677"/>
      <c r="DU27" s="677"/>
      <c r="DV27" s="678"/>
      <c r="DW27" s="646">
        <v>2.2999999999999998</v>
      </c>
      <c r="DX27" s="675"/>
      <c r="DY27" s="675"/>
      <c r="DZ27" s="675"/>
      <c r="EA27" s="675"/>
      <c r="EB27" s="675"/>
      <c r="EC27" s="676"/>
    </row>
    <row r="28" spans="2:133" ht="11.25" customHeight="1" x14ac:dyDescent="0.15">
      <c r="B28" s="683" t="s">
        <v>305</v>
      </c>
      <c r="C28" s="684"/>
      <c r="D28" s="684"/>
      <c r="E28" s="684"/>
      <c r="F28" s="684"/>
      <c r="G28" s="684"/>
      <c r="H28" s="684"/>
      <c r="I28" s="684"/>
      <c r="J28" s="684"/>
      <c r="K28" s="684"/>
      <c r="L28" s="684"/>
      <c r="M28" s="684"/>
      <c r="N28" s="684"/>
      <c r="O28" s="684"/>
      <c r="P28" s="684"/>
      <c r="Q28" s="685"/>
      <c r="R28" s="641" t="s">
        <v>238</v>
      </c>
      <c r="S28" s="642"/>
      <c r="T28" s="642"/>
      <c r="U28" s="642"/>
      <c r="V28" s="642"/>
      <c r="W28" s="642"/>
      <c r="X28" s="642"/>
      <c r="Y28" s="643"/>
      <c r="Z28" s="644" t="s">
        <v>238</v>
      </c>
      <c r="AA28" s="644"/>
      <c r="AB28" s="644"/>
      <c r="AC28" s="644"/>
      <c r="AD28" s="645" t="s">
        <v>238</v>
      </c>
      <c r="AE28" s="645"/>
      <c r="AF28" s="645"/>
      <c r="AG28" s="645"/>
      <c r="AH28" s="645"/>
      <c r="AI28" s="645"/>
      <c r="AJ28" s="645"/>
      <c r="AK28" s="645"/>
      <c r="AL28" s="646" t="s">
        <v>129</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306</v>
      </c>
      <c r="CE28" s="657"/>
      <c r="CF28" s="657"/>
      <c r="CG28" s="657"/>
      <c r="CH28" s="657"/>
      <c r="CI28" s="657"/>
      <c r="CJ28" s="657"/>
      <c r="CK28" s="657"/>
      <c r="CL28" s="657"/>
      <c r="CM28" s="657"/>
      <c r="CN28" s="657"/>
      <c r="CO28" s="657"/>
      <c r="CP28" s="657"/>
      <c r="CQ28" s="658"/>
      <c r="CR28" s="641">
        <v>106008</v>
      </c>
      <c r="CS28" s="642"/>
      <c r="CT28" s="642"/>
      <c r="CU28" s="642"/>
      <c r="CV28" s="642"/>
      <c r="CW28" s="642"/>
      <c r="CX28" s="642"/>
      <c r="CY28" s="643"/>
      <c r="CZ28" s="646">
        <v>4.0999999999999996</v>
      </c>
      <c r="DA28" s="675"/>
      <c r="DB28" s="675"/>
      <c r="DC28" s="679"/>
      <c r="DD28" s="650">
        <v>106008</v>
      </c>
      <c r="DE28" s="642"/>
      <c r="DF28" s="642"/>
      <c r="DG28" s="642"/>
      <c r="DH28" s="642"/>
      <c r="DI28" s="642"/>
      <c r="DJ28" s="642"/>
      <c r="DK28" s="643"/>
      <c r="DL28" s="650">
        <v>106008</v>
      </c>
      <c r="DM28" s="642"/>
      <c r="DN28" s="642"/>
      <c r="DO28" s="642"/>
      <c r="DP28" s="642"/>
      <c r="DQ28" s="642"/>
      <c r="DR28" s="642"/>
      <c r="DS28" s="642"/>
      <c r="DT28" s="642"/>
      <c r="DU28" s="642"/>
      <c r="DV28" s="643"/>
      <c r="DW28" s="646">
        <v>20.7</v>
      </c>
      <c r="DX28" s="675"/>
      <c r="DY28" s="675"/>
      <c r="DZ28" s="675"/>
      <c r="EA28" s="675"/>
      <c r="EB28" s="675"/>
      <c r="EC28" s="676"/>
    </row>
    <row r="29" spans="2:133" ht="11.25" customHeight="1" x14ac:dyDescent="0.15">
      <c r="B29" s="638" t="s">
        <v>307</v>
      </c>
      <c r="C29" s="639"/>
      <c r="D29" s="639"/>
      <c r="E29" s="639"/>
      <c r="F29" s="639"/>
      <c r="G29" s="639"/>
      <c r="H29" s="639"/>
      <c r="I29" s="639"/>
      <c r="J29" s="639"/>
      <c r="K29" s="639"/>
      <c r="L29" s="639"/>
      <c r="M29" s="639"/>
      <c r="N29" s="639"/>
      <c r="O29" s="639"/>
      <c r="P29" s="639"/>
      <c r="Q29" s="640"/>
      <c r="R29" s="641">
        <v>124214</v>
      </c>
      <c r="S29" s="642"/>
      <c r="T29" s="642"/>
      <c r="U29" s="642"/>
      <c r="V29" s="642"/>
      <c r="W29" s="642"/>
      <c r="X29" s="642"/>
      <c r="Y29" s="643"/>
      <c r="Z29" s="644">
        <v>4.5</v>
      </c>
      <c r="AA29" s="644"/>
      <c r="AB29" s="644"/>
      <c r="AC29" s="644"/>
      <c r="AD29" s="645" t="s">
        <v>238</v>
      </c>
      <c r="AE29" s="645"/>
      <c r="AF29" s="645"/>
      <c r="AG29" s="645"/>
      <c r="AH29" s="645"/>
      <c r="AI29" s="645"/>
      <c r="AJ29" s="645"/>
      <c r="AK29" s="645"/>
      <c r="AL29" s="646" t="s">
        <v>238</v>
      </c>
      <c r="AM29" s="647"/>
      <c r="AN29" s="647"/>
      <c r="AO29" s="648"/>
      <c r="AP29" s="620" t="s">
        <v>226</v>
      </c>
      <c r="AQ29" s="621"/>
      <c r="AR29" s="621"/>
      <c r="AS29" s="621"/>
      <c r="AT29" s="621"/>
      <c r="AU29" s="621"/>
      <c r="AV29" s="621"/>
      <c r="AW29" s="621"/>
      <c r="AX29" s="621"/>
      <c r="AY29" s="621"/>
      <c r="AZ29" s="621"/>
      <c r="BA29" s="621"/>
      <c r="BB29" s="621"/>
      <c r="BC29" s="621"/>
      <c r="BD29" s="621"/>
      <c r="BE29" s="621"/>
      <c r="BF29" s="622"/>
      <c r="BG29" s="620" t="s">
        <v>308</v>
      </c>
      <c r="BH29" s="681"/>
      <c r="BI29" s="681"/>
      <c r="BJ29" s="681"/>
      <c r="BK29" s="681"/>
      <c r="BL29" s="681"/>
      <c r="BM29" s="681"/>
      <c r="BN29" s="681"/>
      <c r="BO29" s="681"/>
      <c r="BP29" s="681"/>
      <c r="BQ29" s="682"/>
      <c r="BR29" s="620" t="s">
        <v>309</v>
      </c>
      <c r="BS29" s="681"/>
      <c r="BT29" s="681"/>
      <c r="BU29" s="681"/>
      <c r="BV29" s="681"/>
      <c r="BW29" s="681"/>
      <c r="BX29" s="681"/>
      <c r="BY29" s="681"/>
      <c r="BZ29" s="681"/>
      <c r="CA29" s="681"/>
      <c r="CB29" s="682"/>
      <c r="CD29" s="704" t="s">
        <v>310</v>
      </c>
      <c r="CE29" s="705"/>
      <c r="CF29" s="656" t="s">
        <v>311</v>
      </c>
      <c r="CG29" s="657"/>
      <c r="CH29" s="657"/>
      <c r="CI29" s="657"/>
      <c r="CJ29" s="657"/>
      <c r="CK29" s="657"/>
      <c r="CL29" s="657"/>
      <c r="CM29" s="657"/>
      <c r="CN29" s="657"/>
      <c r="CO29" s="657"/>
      <c r="CP29" s="657"/>
      <c r="CQ29" s="658"/>
      <c r="CR29" s="641">
        <v>106008</v>
      </c>
      <c r="CS29" s="677"/>
      <c r="CT29" s="677"/>
      <c r="CU29" s="677"/>
      <c r="CV29" s="677"/>
      <c r="CW29" s="677"/>
      <c r="CX29" s="677"/>
      <c r="CY29" s="678"/>
      <c r="CZ29" s="646">
        <v>4.0999999999999996</v>
      </c>
      <c r="DA29" s="675"/>
      <c r="DB29" s="675"/>
      <c r="DC29" s="679"/>
      <c r="DD29" s="650">
        <v>106008</v>
      </c>
      <c r="DE29" s="677"/>
      <c r="DF29" s="677"/>
      <c r="DG29" s="677"/>
      <c r="DH29" s="677"/>
      <c r="DI29" s="677"/>
      <c r="DJ29" s="677"/>
      <c r="DK29" s="678"/>
      <c r="DL29" s="650">
        <v>106008</v>
      </c>
      <c r="DM29" s="677"/>
      <c r="DN29" s="677"/>
      <c r="DO29" s="677"/>
      <c r="DP29" s="677"/>
      <c r="DQ29" s="677"/>
      <c r="DR29" s="677"/>
      <c r="DS29" s="677"/>
      <c r="DT29" s="677"/>
      <c r="DU29" s="677"/>
      <c r="DV29" s="678"/>
      <c r="DW29" s="646">
        <v>20.7</v>
      </c>
      <c r="DX29" s="675"/>
      <c r="DY29" s="675"/>
      <c r="DZ29" s="675"/>
      <c r="EA29" s="675"/>
      <c r="EB29" s="675"/>
      <c r="EC29" s="676"/>
    </row>
    <row r="30" spans="2:133" ht="11.25" customHeight="1" x14ac:dyDescent="0.15">
      <c r="B30" s="638" t="s">
        <v>312</v>
      </c>
      <c r="C30" s="639"/>
      <c r="D30" s="639"/>
      <c r="E30" s="639"/>
      <c r="F30" s="639"/>
      <c r="G30" s="639"/>
      <c r="H30" s="639"/>
      <c r="I30" s="639"/>
      <c r="J30" s="639"/>
      <c r="K30" s="639"/>
      <c r="L30" s="639"/>
      <c r="M30" s="639"/>
      <c r="N30" s="639"/>
      <c r="O30" s="639"/>
      <c r="P30" s="639"/>
      <c r="Q30" s="640"/>
      <c r="R30" s="641">
        <v>1229</v>
      </c>
      <c r="S30" s="642"/>
      <c r="T30" s="642"/>
      <c r="U30" s="642"/>
      <c r="V30" s="642"/>
      <c r="W30" s="642"/>
      <c r="X30" s="642"/>
      <c r="Y30" s="643"/>
      <c r="Z30" s="644">
        <v>0</v>
      </c>
      <c r="AA30" s="644"/>
      <c r="AB30" s="644"/>
      <c r="AC30" s="644"/>
      <c r="AD30" s="645" t="s">
        <v>238</v>
      </c>
      <c r="AE30" s="645"/>
      <c r="AF30" s="645"/>
      <c r="AG30" s="645"/>
      <c r="AH30" s="645"/>
      <c r="AI30" s="645"/>
      <c r="AJ30" s="645"/>
      <c r="AK30" s="645"/>
      <c r="AL30" s="646" t="s">
        <v>129</v>
      </c>
      <c r="AM30" s="647"/>
      <c r="AN30" s="647"/>
      <c r="AO30" s="648"/>
      <c r="AP30" s="689" t="s">
        <v>313</v>
      </c>
      <c r="AQ30" s="690"/>
      <c r="AR30" s="690"/>
      <c r="AS30" s="690"/>
      <c r="AT30" s="695" t="s">
        <v>314</v>
      </c>
      <c r="AU30" s="230"/>
      <c r="AV30" s="230"/>
      <c r="AW30" s="230"/>
      <c r="AX30" s="627" t="s">
        <v>191</v>
      </c>
      <c r="AY30" s="628"/>
      <c r="AZ30" s="628"/>
      <c r="BA30" s="628"/>
      <c r="BB30" s="628"/>
      <c r="BC30" s="628"/>
      <c r="BD30" s="628"/>
      <c r="BE30" s="628"/>
      <c r="BF30" s="629"/>
      <c r="BG30" s="701">
        <v>99.9</v>
      </c>
      <c r="BH30" s="702"/>
      <c r="BI30" s="702"/>
      <c r="BJ30" s="702"/>
      <c r="BK30" s="702"/>
      <c r="BL30" s="702"/>
      <c r="BM30" s="636">
        <v>99.6</v>
      </c>
      <c r="BN30" s="702"/>
      <c r="BO30" s="702"/>
      <c r="BP30" s="702"/>
      <c r="BQ30" s="703"/>
      <c r="BR30" s="701">
        <v>99.9</v>
      </c>
      <c r="BS30" s="702"/>
      <c r="BT30" s="702"/>
      <c r="BU30" s="702"/>
      <c r="BV30" s="702"/>
      <c r="BW30" s="702"/>
      <c r="BX30" s="636">
        <v>99.4</v>
      </c>
      <c r="BY30" s="702"/>
      <c r="BZ30" s="702"/>
      <c r="CA30" s="702"/>
      <c r="CB30" s="703"/>
      <c r="CD30" s="706"/>
      <c r="CE30" s="707"/>
      <c r="CF30" s="656" t="s">
        <v>315</v>
      </c>
      <c r="CG30" s="657"/>
      <c r="CH30" s="657"/>
      <c r="CI30" s="657"/>
      <c r="CJ30" s="657"/>
      <c r="CK30" s="657"/>
      <c r="CL30" s="657"/>
      <c r="CM30" s="657"/>
      <c r="CN30" s="657"/>
      <c r="CO30" s="657"/>
      <c r="CP30" s="657"/>
      <c r="CQ30" s="658"/>
      <c r="CR30" s="641">
        <v>96206</v>
      </c>
      <c r="CS30" s="642"/>
      <c r="CT30" s="642"/>
      <c r="CU30" s="642"/>
      <c r="CV30" s="642"/>
      <c r="CW30" s="642"/>
      <c r="CX30" s="642"/>
      <c r="CY30" s="643"/>
      <c r="CZ30" s="646">
        <v>3.7</v>
      </c>
      <c r="DA30" s="675"/>
      <c r="DB30" s="675"/>
      <c r="DC30" s="679"/>
      <c r="DD30" s="650">
        <v>96206</v>
      </c>
      <c r="DE30" s="642"/>
      <c r="DF30" s="642"/>
      <c r="DG30" s="642"/>
      <c r="DH30" s="642"/>
      <c r="DI30" s="642"/>
      <c r="DJ30" s="642"/>
      <c r="DK30" s="643"/>
      <c r="DL30" s="650">
        <v>96206</v>
      </c>
      <c r="DM30" s="642"/>
      <c r="DN30" s="642"/>
      <c r="DO30" s="642"/>
      <c r="DP30" s="642"/>
      <c r="DQ30" s="642"/>
      <c r="DR30" s="642"/>
      <c r="DS30" s="642"/>
      <c r="DT30" s="642"/>
      <c r="DU30" s="642"/>
      <c r="DV30" s="643"/>
      <c r="DW30" s="646">
        <v>18.8</v>
      </c>
      <c r="DX30" s="675"/>
      <c r="DY30" s="675"/>
      <c r="DZ30" s="675"/>
      <c r="EA30" s="675"/>
      <c r="EB30" s="675"/>
      <c r="EC30" s="676"/>
    </row>
    <row r="31" spans="2:133" ht="11.25" customHeight="1" x14ac:dyDescent="0.15">
      <c r="B31" s="638" t="s">
        <v>316</v>
      </c>
      <c r="C31" s="639"/>
      <c r="D31" s="639"/>
      <c r="E31" s="639"/>
      <c r="F31" s="639"/>
      <c r="G31" s="639"/>
      <c r="H31" s="639"/>
      <c r="I31" s="639"/>
      <c r="J31" s="639"/>
      <c r="K31" s="639"/>
      <c r="L31" s="639"/>
      <c r="M31" s="639"/>
      <c r="N31" s="639"/>
      <c r="O31" s="639"/>
      <c r="P31" s="639"/>
      <c r="Q31" s="640"/>
      <c r="R31" s="641">
        <v>1432772</v>
      </c>
      <c r="S31" s="642"/>
      <c r="T31" s="642"/>
      <c r="U31" s="642"/>
      <c r="V31" s="642"/>
      <c r="W31" s="642"/>
      <c r="X31" s="642"/>
      <c r="Y31" s="643"/>
      <c r="Z31" s="644">
        <v>52.4</v>
      </c>
      <c r="AA31" s="644"/>
      <c r="AB31" s="644"/>
      <c r="AC31" s="644"/>
      <c r="AD31" s="645" t="s">
        <v>129</v>
      </c>
      <c r="AE31" s="645"/>
      <c r="AF31" s="645"/>
      <c r="AG31" s="645"/>
      <c r="AH31" s="645"/>
      <c r="AI31" s="645"/>
      <c r="AJ31" s="645"/>
      <c r="AK31" s="645"/>
      <c r="AL31" s="646" t="s">
        <v>129</v>
      </c>
      <c r="AM31" s="647"/>
      <c r="AN31" s="647"/>
      <c r="AO31" s="648"/>
      <c r="AP31" s="691"/>
      <c r="AQ31" s="692"/>
      <c r="AR31" s="692"/>
      <c r="AS31" s="692"/>
      <c r="AT31" s="696"/>
      <c r="AU31" s="229" t="s">
        <v>317</v>
      </c>
      <c r="AV31" s="229"/>
      <c r="AW31" s="229"/>
      <c r="AX31" s="638" t="s">
        <v>318</v>
      </c>
      <c r="AY31" s="639"/>
      <c r="AZ31" s="639"/>
      <c r="BA31" s="639"/>
      <c r="BB31" s="639"/>
      <c r="BC31" s="639"/>
      <c r="BD31" s="639"/>
      <c r="BE31" s="639"/>
      <c r="BF31" s="640"/>
      <c r="BG31" s="698">
        <v>99.9</v>
      </c>
      <c r="BH31" s="677"/>
      <c r="BI31" s="677"/>
      <c r="BJ31" s="677"/>
      <c r="BK31" s="677"/>
      <c r="BL31" s="677"/>
      <c r="BM31" s="647">
        <v>99.6</v>
      </c>
      <c r="BN31" s="699"/>
      <c r="BO31" s="699"/>
      <c r="BP31" s="699"/>
      <c r="BQ31" s="700"/>
      <c r="BR31" s="698">
        <v>100</v>
      </c>
      <c r="BS31" s="677"/>
      <c r="BT31" s="677"/>
      <c r="BU31" s="677"/>
      <c r="BV31" s="677"/>
      <c r="BW31" s="677"/>
      <c r="BX31" s="647">
        <v>99.3</v>
      </c>
      <c r="BY31" s="699"/>
      <c r="BZ31" s="699"/>
      <c r="CA31" s="699"/>
      <c r="CB31" s="700"/>
      <c r="CD31" s="706"/>
      <c r="CE31" s="707"/>
      <c r="CF31" s="656" t="s">
        <v>319</v>
      </c>
      <c r="CG31" s="657"/>
      <c r="CH31" s="657"/>
      <c r="CI31" s="657"/>
      <c r="CJ31" s="657"/>
      <c r="CK31" s="657"/>
      <c r="CL31" s="657"/>
      <c r="CM31" s="657"/>
      <c r="CN31" s="657"/>
      <c r="CO31" s="657"/>
      <c r="CP31" s="657"/>
      <c r="CQ31" s="658"/>
      <c r="CR31" s="641">
        <v>9802</v>
      </c>
      <c r="CS31" s="677"/>
      <c r="CT31" s="677"/>
      <c r="CU31" s="677"/>
      <c r="CV31" s="677"/>
      <c r="CW31" s="677"/>
      <c r="CX31" s="677"/>
      <c r="CY31" s="678"/>
      <c r="CZ31" s="646">
        <v>0.4</v>
      </c>
      <c r="DA31" s="675"/>
      <c r="DB31" s="675"/>
      <c r="DC31" s="679"/>
      <c r="DD31" s="650">
        <v>9802</v>
      </c>
      <c r="DE31" s="677"/>
      <c r="DF31" s="677"/>
      <c r="DG31" s="677"/>
      <c r="DH31" s="677"/>
      <c r="DI31" s="677"/>
      <c r="DJ31" s="677"/>
      <c r="DK31" s="678"/>
      <c r="DL31" s="650">
        <v>9802</v>
      </c>
      <c r="DM31" s="677"/>
      <c r="DN31" s="677"/>
      <c r="DO31" s="677"/>
      <c r="DP31" s="677"/>
      <c r="DQ31" s="677"/>
      <c r="DR31" s="677"/>
      <c r="DS31" s="677"/>
      <c r="DT31" s="677"/>
      <c r="DU31" s="677"/>
      <c r="DV31" s="678"/>
      <c r="DW31" s="646">
        <v>1.9</v>
      </c>
      <c r="DX31" s="675"/>
      <c r="DY31" s="675"/>
      <c r="DZ31" s="675"/>
      <c r="EA31" s="675"/>
      <c r="EB31" s="675"/>
      <c r="EC31" s="676"/>
    </row>
    <row r="32" spans="2:133" ht="11.25" customHeight="1" x14ac:dyDescent="0.15">
      <c r="B32" s="638" t="s">
        <v>320</v>
      </c>
      <c r="C32" s="639"/>
      <c r="D32" s="639"/>
      <c r="E32" s="639"/>
      <c r="F32" s="639"/>
      <c r="G32" s="639"/>
      <c r="H32" s="639"/>
      <c r="I32" s="639"/>
      <c r="J32" s="639"/>
      <c r="K32" s="639"/>
      <c r="L32" s="639"/>
      <c r="M32" s="639"/>
      <c r="N32" s="639"/>
      <c r="O32" s="639"/>
      <c r="P32" s="639"/>
      <c r="Q32" s="640"/>
      <c r="R32" s="641">
        <v>187945</v>
      </c>
      <c r="S32" s="642"/>
      <c r="T32" s="642"/>
      <c r="U32" s="642"/>
      <c r="V32" s="642"/>
      <c r="W32" s="642"/>
      <c r="X32" s="642"/>
      <c r="Y32" s="643"/>
      <c r="Z32" s="644">
        <v>6.9</v>
      </c>
      <c r="AA32" s="644"/>
      <c r="AB32" s="644"/>
      <c r="AC32" s="644"/>
      <c r="AD32" s="645" t="s">
        <v>238</v>
      </c>
      <c r="AE32" s="645"/>
      <c r="AF32" s="645"/>
      <c r="AG32" s="645"/>
      <c r="AH32" s="645"/>
      <c r="AI32" s="645"/>
      <c r="AJ32" s="645"/>
      <c r="AK32" s="645"/>
      <c r="AL32" s="646" t="s">
        <v>238</v>
      </c>
      <c r="AM32" s="647"/>
      <c r="AN32" s="647"/>
      <c r="AO32" s="648"/>
      <c r="AP32" s="693"/>
      <c r="AQ32" s="694"/>
      <c r="AR32" s="694"/>
      <c r="AS32" s="694"/>
      <c r="AT32" s="697"/>
      <c r="AU32" s="231"/>
      <c r="AV32" s="231"/>
      <c r="AW32" s="231"/>
      <c r="AX32" s="686" t="s">
        <v>321</v>
      </c>
      <c r="AY32" s="687"/>
      <c r="AZ32" s="687"/>
      <c r="BA32" s="687"/>
      <c r="BB32" s="687"/>
      <c r="BC32" s="687"/>
      <c r="BD32" s="687"/>
      <c r="BE32" s="687"/>
      <c r="BF32" s="688"/>
      <c r="BG32" s="710">
        <v>99.9</v>
      </c>
      <c r="BH32" s="711"/>
      <c r="BI32" s="711"/>
      <c r="BJ32" s="711"/>
      <c r="BK32" s="711"/>
      <c r="BL32" s="711"/>
      <c r="BM32" s="712">
        <v>99.6</v>
      </c>
      <c r="BN32" s="711"/>
      <c r="BO32" s="711"/>
      <c r="BP32" s="711"/>
      <c r="BQ32" s="713"/>
      <c r="BR32" s="710">
        <v>99.9</v>
      </c>
      <c r="BS32" s="711"/>
      <c r="BT32" s="711"/>
      <c r="BU32" s="711"/>
      <c r="BV32" s="711"/>
      <c r="BW32" s="711"/>
      <c r="BX32" s="712">
        <v>99.4</v>
      </c>
      <c r="BY32" s="711"/>
      <c r="BZ32" s="711"/>
      <c r="CA32" s="711"/>
      <c r="CB32" s="713"/>
      <c r="CD32" s="708"/>
      <c r="CE32" s="709"/>
      <c r="CF32" s="656" t="s">
        <v>322</v>
      </c>
      <c r="CG32" s="657"/>
      <c r="CH32" s="657"/>
      <c r="CI32" s="657"/>
      <c r="CJ32" s="657"/>
      <c r="CK32" s="657"/>
      <c r="CL32" s="657"/>
      <c r="CM32" s="657"/>
      <c r="CN32" s="657"/>
      <c r="CO32" s="657"/>
      <c r="CP32" s="657"/>
      <c r="CQ32" s="658"/>
      <c r="CR32" s="641" t="s">
        <v>129</v>
      </c>
      <c r="CS32" s="642"/>
      <c r="CT32" s="642"/>
      <c r="CU32" s="642"/>
      <c r="CV32" s="642"/>
      <c r="CW32" s="642"/>
      <c r="CX32" s="642"/>
      <c r="CY32" s="643"/>
      <c r="CZ32" s="646" t="s">
        <v>129</v>
      </c>
      <c r="DA32" s="675"/>
      <c r="DB32" s="675"/>
      <c r="DC32" s="679"/>
      <c r="DD32" s="650" t="s">
        <v>129</v>
      </c>
      <c r="DE32" s="642"/>
      <c r="DF32" s="642"/>
      <c r="DG32" s="642"/>
      <c r="DH32" s="642"/>
      <c r="DI32" s="642"/>
      <c r="DJ32" s="642"/>
      <c r="DK32" s="643"/>
      <c r="DL32" s="650" t="s">
        <v>238</v>
      </c>
      <c r="DM32" s="642"/>
      <c r="DN32" s="642"/>
      <c r="DO32" s="642"/>
      <c r="DP32" s="642"/>
      <c r="DQ32" s="642"/>
      <c r="DR32" s="642"/>
      <c r="DS32" s="642"/>
      <c r="DT32" s="642"/>
      <c r="DU32" s="642"/>
      <c r="DV32" s="643"/>
      <c r="DW32" s="646" t="s">
        <v>129</v>
      </c>
      <c r="DX32" s="675"/>
      <c r="DY32" s="675"/>
      <c r="DZ32" s="675"/>
      <c r="EA32" s="675"/>
      <c r="EB32" s="675"/>
      <c r="EC32" s="676"/>
    </row>
    <row r="33" spans="2:133" ht="11.25" customHeight="1" x14ac:dyDescent="0.15">
      <c r="B33" s="638" t="s">
        <v>323</v>
      </c>
      <c r="C33" s="639"/>
      <c r="D33" s="639"/>
      <c r="E33" s="639"/>
      <c r="F33" s="639"/>
      <c r="G33" s="639"/>
      <c r="H33" s="639"/>
      <c r="I33" s="639"/>
      <c r="J33" s="639"/>
      <c r="K33" s="639"/>
      <c r="L33" s="639"/>
      <c r="M33" s="639"/>
      <c r="N33" s="639"/>
      <c r="O33" s="639"/>
      <c r="P33" s="639"/>
      <c r="Q33" s="640"/>
      <c r="R33" s="641">
        <v>90623</v>
      </c>
      <c r="S33" s="642"/>
      <c r="T33" s="642"/>
      <c r="U33" s="642"/>
      <c r="V33" s="642"/>
      <c r="W33" s="642"/>
      <c r="X33" s="642"/>
      <c r="Y33" s="643"/>
      <c r="Z33" s="644">
        <v>3.3</v>
      </c>
      <c r="AA33" s="644"/>
      <c r="AB33" s="644"/>
      <c r="AC33" s="644"/>
      <c r="AD33" s="645" t="s">
        <v>238</v>
      </c>
      <c r="AE33" s="645"/>
      <c r="AF33" s="645"/>
      <c r="AG33" s="645"/>
      <c r="AH33" s="645"/>
      <c r="AI33" s="645"/>
      <c r="AJ33" s="645"/>
      <c r="AK33" s="645"/>
      <c r="AL33" s="646" t="s">
        <v>238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324</v>
      </c>
      <c r="CE33" s="657"/>
      <c r="CF33" s="657"/>
      <c r="CG33" s="657"/>
      <c r="CH33" s="657"/>
      <c r="CI33" s="657"/>
      <c r="CJ33" s="657"/>
      <c r="CK33" s="657"/>
      <c r="CL33" s="657"/>
      <c r="CM33" s="657"/>
      <c r="CN33" s="657"/>
      <c r="CO33" s="657"/>
      <c r="CP33" s="657"/>
      <c r="CQ33" s="658"/>
      <c r="CR33" s="641">
        <v>1925407</v>
      </c>
      <c r="CS33" s="677"/>
      <c r="CT33" s="677"/>
      <c r="CU33" s="677"/>
      <c r="CV33" s="677"/>
      <c r="CW33" s="677"/>
      <c r="CX33" s="677"/>
      <c r="CY33" s="678"/>
      <c r="CZ33" s="646">
        <v>74</v>
      </c>
      <c r="DA33" s="675"/>
      <c r="DB33" s="675"/>
      <c r="DC33" s="679"/>
      <c r="DD33" s="650">
        <v>366638</v>
      </c>
      <c r="DE33" s="677"/>
      <c r="DF33" s="677"/>
      <c r="DG33" s="677"/>
      <c r="DH33" s="677"/>
      <c r="DI33" s="677"/>
      <c r="DJ33" s="677"/>
      <c r="DK33" s="678"/>
      <c r="DL33" s="650">
        <v>204537</v>
      </c>
      <c r="DM33" s="677"/>
      <c r="DN33" s="677"/>
      <c r="DO33" s="677"/>
      <c r="DP33" s="677"/>
      <c r="DQ33" s="677"/>
      <c r="DR33" s="677"/>
      <c r="DS33" s="677"/>
      <c r="DT33" s="677"/>
      <c r="DU33" s="677"/>
      <c r="DV33" s="678"/>
      <c r="DW33" s="646">
        <v>40</v>
      </c>
      <c r="DX33" s="675"/>
      <c r="DY33" s="675"/>
      <c r="DZ33" s="675"/>
      <c r="EA33" s="675"/>
      <c r="EB33" s="675"/>
      <c r="EC33" s="676"/>
    </row>
    <row r="34" spans="2:133" ht="11.25" customHeight="1" x14ac:dyDescent="0.15">
      <c r="B34" s="638" t="s">
        <v>325</v>
      </c>
      <c r="C34" s="639"/>
      <c r="D34" s="639"/>
      <c r="E34" s="639"/>
      <c r="F34" s="639"/>
      <c r="G34" s="639"/>
      <c r="H34" s="639"/>
      <c r="I34" s="639"/>
      <c r="J34" s="639"/>
      <c r="K34" s="639"/>
      <c r="L34" s="639"/>
      <c r="M34" s="639"/>
      <c r="N34" s="639"/>
      <c r="O34" s="639"/>
      <c r="P34" s="639"/>
      <c r="Q34" s="640"/>
      <c r="R34" s="641">
        <v>18231</v>
      </c>
      <c r="S34" s="642"/>
      <c r="T34" s="642"/>
      <c r="U34" s="642"/>
      <c r="V34" s="642"/>
      <c r="W34" s="642"/>
      <c r="X34" s="642"/>
      <c r="Y34" s="643"/>
      <c r="Z34" s="644">
        <v>0.7</v>
      </c>
      <c r="AA34" s="644"/>
      <c r="AB34" s="644"/>
      <c r="AC34" s="644"/>
      <c r="AD34" s="645" t="s">
        <v>238</v>
      </c>
      <c r="AE34" s="645"/>
      <c r="AF34" s="645"/>
      <c r="AG34" s="645"/>
      <c r="AH34" s="645"/>
      <c r="AI34" s="645"/>
      <c r="AJ34" s="645"/>
      <c r="AK34" s="645"/>
      <c r="AL34" s="646" t="s">
        <v>238</v>
      </c>
      <c r="AM34" s="647"/>
      <c r="AN34" s="647"/>
      <c r="AO34" s="648"/>
      <c r="AP34" s="234"/>
      <c r="AQ34" s="620" t="s">
        <v>326</v>
      </c>
      <c r="AR34" s="621"/>
      <c r="AS34" s="621"/>
      <c r="AT34" s="621"/>
      <c r="AU34" s="621"/>
      <c r="AV34" s="621"/>
      <c r="AW34" s="621"/>
      <c r="AX34" s="621"/>
      <c r="AY34" s="621"/>
      <c r="AZ34" s="621"/>
      <c r="BA34" s="621"/>
      <c r="BB34" s="621"/>
      <c r="BC34" s="621"/>
      <c r="BD34" s="621"/>
      <c r="BE34" s="621"/>
      <c r="BF34" s="622"/>
      <c r="BG34" s="620" t="s">
        <v>327</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328</v>
      </c>
      <c r="CE34" s="657"/>
      <c r="CF34" s="657"/>
      <c r="CG34" s="657"/>
      <c r="CH34" s="657"/>
      <c r="CI34" s="657"/>
      <c r="CJ34" s="657"/>
      <c r="CK34" s="657"/>
      <c r="CL34" s="657"/>
      <c r="CM34" s="657"/>
      <c r="CN34" s="657"/>
      <c r="CO34" s="657"/>
      <c r="CP34" s="657"/>
      <c r="CQ34" s="658"/>
      <c r="CR34" s="641">
        <v>1370265</v>
      </c>
      <c r="CS34" s="642"/>
      <c r="CT34" s="642"/>
      <c r="CU34" s="642"/>
      <c r="CV34" s="642"/>
      <c r="CW34" s="642"/>
      <c r="CX34" s="642"/>
      <c r="CY34" s="643"/>
      <c r="CZ34" s="646">
        <v>52.6</v>
      </c>
      <c r="DA34" s="675"/>
      <c r="DB34" s="675"/>
      <c r="DC34" s="679"/>
      <c r="DD34" s="650">
        <v>205660</v>
      </c>
      <c r="DE34" s="642"/>
      <c r="DF34" s="642"/>
      <c r="DG34" s="642"/>
      <c r="DH34" s="642"/>
      <c r="DI34" s="642"/>
      <c r="DJ34" s="642"/>
      <c r="DK34" s="643"/>
      <c r="DL34" s="650">
        <v>165167</v>
      </c>
      <c r="DM34" s="642"/>
      <c r="DN34" s="642"/>
      <c r="DO34" s="642"/>
      <c r="DP34" s="642"/>
      <c r="DQ34" s="642"/>
      <c r="DR34" s="642"/>
      <c r="DS34" s="642"/>
      <c r="DT34" s="642"/>
      <c r="DU34" s="642"/>
      <c r="DV34" s="643"/>
      <c r="DW34" s="646">
        <v>32.299999999999997</v>
      </c>
      <c r="DX34" s="675"/>
      <c r="DY34" s="675"/>
      <c r="DZ34" s="675"/>
      <c r="EA34" s="675"/>
      <c r="EB34" s="675"/>
      <c r="EC34" s="676"/>
    </row>
    <row r="35" spans="2:133" ht="11.25" customHeight="1" x14ac:dyDescent="0.15">
      <c r="B35" s="638" t="s">
        <v>329</v>
      </c>
      <c r="C35" s="639"/>
      <c r="D35" s="639"/>
      <c r="E35" s="639"/>
      <c r="F35" s="639"/>
      <c r="G35" s="639"/>
      <c r="H35" s="639"/>
      <c r="I35" s="639"/>
      <c r="J35" s="639"/>
      <c r="K35" s="639"/>
      <c r="L35" s="639"/>
      <c r="M35" s="639"/>
      <c r="N35" s="639"/>
      <c r="O35" s="639"/>
      <c r="P35" s="639"/>
      <c r="Q35" s="640"/>
      <c r="R35" s="641">
        <v>194286</v>
      </c>
      <c r="S35" s="642"/>
      <c r="T35" s="642"/>
      <c r="U35" s="642"/>
      <c r="V35" s="642"/>
      <c r="W35" s="642"/>
      <c r="X35" s="642"/>
      <c r="Y35" s="643"/>
      <c r="Z35" s="644">
        <v>7.1</v>
      </c>
      <c r="AA35" s="644"/>
      <c r="AB35" s="644"/>
      <c r="AC35" s="644"/>
      <c r="AD35" s="645" t="s">
        <v>238</v>
      </c>
      <c r="AE35" s="645"/>
      <c r="AF35" s="645"/>
      <c r="AG35" s="645"/>
      <c r="AH35" s="645"/>
      <c r="AI35" s="645"/>
      <c r="AJ35" s="645"/>
      <c r="AK35" s="645"/>
      <c r="AL35" s="646" t="s">
        <v>238</v>
      </c>
      <c r="AM35" s="647"/>
      <c r="AN35" s="647"/>
      <c r="AO35" s="648"/>
      <c r="AP35" s="234"/>
      <c r="AQ35" s="714" t="s">
        <v>330</v>
      </c>
      <c r="AR35" s="715"/>
      <c r="AS35" s="715"/>
      <c r="AT35" s="715"/>
      <c r="AU35" s="715"/>
      <c r="AV35" s="715"/>
      <c r="AW35" s="715"/>
      <c r="AX35" s="715"/>
      <c r="AY35" s="716"/>
      <c r="AZ35" s="630">
        <v>117824</v>
      </c>
      <c r="BA35" s="631"/>
      <c r="BB35" s="631"/>
      <c r="BC35" s="631"/>
      <c r="BD35" s="631"/>
      <c r="BE35" s="631"/>
      <c r="BF35" s="717"/>
      <c r="BG35" s="652" t="s">
        <v>331</v>
      </c>
      <c r="BH35" s="653"/>
      <c r="BI35" s="653"/>
      <c r="BJ35" s="653"/>
      <c r="BK35" s="653"/>
      <c r="BL35" s="653"/>
      <c r="BM35" s="653"/>
      <c r="BN35" s="653"/>
      <c r="BO35" s="653"/>
      <c r="BP35" s="653"/>
      <c r="BQ35" s="653"/>
      <c r="BR35" s="653"/>
      <c r="BS35" s="653"/>
      <c r="BT35" s="653"/>
      <c r="BU35" s="654"/>
      <c r="BV35" s="630">
        <v>3633</v>
      </c>
      <c r="BW35" s="631"/>
      <c r="BX35" s="631"/>
      <c r="BY35" s="631"/>
      <c r="BZ35" s="631"/>
      <c r="CA35" s="631"/>
      <c r="CB35" s="717"/>
      <c r="CD35" s="656" t="s">
        <v>332</v>
      </c>
      <c r="CE35" s="657"/>
      <c r="CF35" s="657"/>
      <c r="CG35" s="657"/>
      <c r="CH35" s="657"/>
      <c r="CI35" s="657"/>
      <c r="CJ35" s="657"/>
      <c r="CK35" s="657"/>
      <c r="CL35" s="657"/>
      <c r="CM35" s="657"/>
      <c r="CN35" s="657"/>
      <c r="CO35" s="657"/>
      <c r="CP35" s="657"/>
      <c r="CQ35" s="658"/>
      <c r="CR35" s="641">
        <v>11507</v>
      </c>
      <c r="CS35" s="677"/>
      <c r="CT35" s="677"/>
      <c r="CU35" s="677"/>
      <c r="CV35" s="677"/>
      <c r="CW35" s="677"/>
      <c r="CX35" s="677"/>
      <c r="CY35" s="678"/>
      <c r="CZ35" s="646">
        <v>0.4</v>
      </c>
      <c r="DA35" s="675"/>
      <c r="DB35" s="675"/>
      <c r="DC35" s="679"/>
      <c r="DD35" s="650">
        <v>8554</v>
      </c>
      <c r="DE35" s="677"/>
      <c r="DF35" s="677"/>
      <c r="DG35" s="677"/>
      <c r="DH35" s="677"/>
      <c r="DI35" s="677"/>
      <c r="DJ35" s="677"/>
      <c r="DK35" s="678"/>
      <c r="DL35" s="650">
        <v>8554</v>
      </c>
      <c r="DM35" s="677"/>
      <c r="DN35" s="677"/>
      <c r="DO35" s="677"/>
      <c r="DP35" s="677"/>
      <c r="DQ35" s="677"/>
      <c r="DR35" s="677"/>
      <c r="DS35" s="677"/>
      <c r="DT35" s="677"/>
      <c r="DU35" s="677"/>
      <c r="DV35" s="678"/>
      <c r="DW35" s="646">
        <v>1.7</v>
      </c>
      <c r="DX35" s="675"/>
      <c r="DY35" s="675"/>
      <c r="DZ35" s="675"/>
      <c r="EA35" s="675"/>
      <c r="EB35" s="675"/>
      <c r="EC35" s="676"/>
    </row>
    <row r="36" spans="2:133" ht="11.25" customHeight="1" x14ac:dyDescent="0.15">
      <c r="B36" s="638" t="s">
        <v>333</v>
      </c>
      <c r="C36" s="639"/>
      <c r="D36" s="639"/>
      <c r="E36" s="639"/>
      <c r="F36" s="639"/>
      <c r="G36" s="639"/>
      <c r="H36" s="639"/>
      <c r="I36" s="639"/>
      <c r="J36" s="639"/>
      <c r="K36" s="639"/>
      <c r="L36" s="639"/>
      <c r="M36" s="639"/>
      <c r="N36" s="639"/>
      <c r="O36" s="639"/>
      <c r="P36" s="639"/>
      <c r="Q36" s="640"/>
      <c r="R36" s="641" t="s">
        <v>129</v>
      </c>
      <c r="S36" s="642"/>
      <c r="T36" s="642"/>
      <c r="U36" s="642"/>
      <c r="V36" s="642"/>
      <c r="W36" s="642"/>
      <c r="X36" s="642"/>
      <c r="Y36" s="643"/>
      <c r="Z36" s="644" t="s">
        <v>129</v>
      </c>
      <c r="AA36" s="644"/>
      <c r="AB36" s="644"/>
      <c r="AC36" s="644"/>
      <c r="AD36" s="645" t="s">
        <v>129</v>
      </c>
      <c r="AE36" s="645"/>
      <c r="AF36" s="645"/>
      <c r="AG36" s="645"/>
      <c r="AH36" s="645"/>
      <c r="AI36" s="645"/>
      <c r="AJ36" s="645"/>
      <c r="AK36" s="645"/>
      <c r="AL36" s="646" t="s">
        <v>129</v>
      </c>
      <c r="AM36" s="647"/>
      <c r="AN36" s="647"/>
      <c r="AO36" s="648"/>
      <c r="AQ36" s="718" t="s">
        <v>334</v>
      </c>
      <c r="AR36" s="719"/>
      <c r="AS36" s="719"/>
      <c r="AT36" s="719"/>
      <c r="AU36" s="719"/>
      <c r="AV36" s="719"/>
      <c r="AW36" s="719"/>
      <c r="AX36" s="719"/>
      <c r="AY36" s="720"/>
      <c r="AZ36" s="641">
        <v>33264</v>
      </c>
      <c r="BA36" s="642"/>
      <c r="BB36" s="642"/>
      <c r="BC36" s="642"/>
      <c r="BD36" s="677"/>
      <c r="BE36" s="677"/>
      <c r="BF36" s="700"/>
      <c r="BG36" s="656" t="s">
        <v>335</v>
      </c>
      <c r="BH36" s="657"/>
      <c r="BI36" s="657"/>
      <c r="BJ36" s="657"/>
      <c r="BK36" s="657"/>
      <c r="BL36" s="657"/>
      <c r="BM36" s="657"/>
      <c r="BN36" s="657"/>
      <c r="BO36" s="657"/>
      <c r="BP36" s="657"/>
      <c r="BQ36" s="657"/>
      <c r="BR36" s="657"/>
      <c r="BS36" s="657"/>
      <c r="BT36" s="657"/>
      <c r="BU36" s="658"/>
      <c r="BV36" s="641">
        <v>3619</v>
      </c>
      <c r="BW36" s="642"/>
      <c r="BX36" s="642"/>
      <c r="BY36" s="642"/>
      <c r="BZ36" s="642"/>
      <c r="CA36" s="642"/>
      <c r="CB36" s="651"/>
      <c r="CD36" s="656" t="s">
        <v>336</v>
      </c>
      <c r="CE36" s="657"/>
      <c r="CF36" s="657"/>
      <c r="CG36" s="657"/>
      <c r="CH36" s="657"/>
      <c r="CI36" s="657"/>
      <c r="CJ36" s="657"/>
      <c r="CK36" s="657"/>
      <c r="CL36" s="657"/>
      <c r="CM36" s="657"/>
      <c r="CN36" s="657"/>
      <c r="CO36" s="657"/>
      <c r="CP36" s="657"/>
      <c r="CQ36" s="658"/>
      <c r="CR36" s="641">
        <v>70650</v>
      </c>
      <c r="CS36" s="642"/>
      <c r="CT36" s="642"/>
      <c r="CU36" s="642"/>
      <c r="CV36" s="642"/>
      <c r="CW36" s="642"/>
      <c r="CX36" s="642"/>
      <c r="CY36" s="643"/>
      <c r="CZ36" s="646">
        <v>2.7</v>
      </c>
      <c r="DA36" s="675"/>
      <c r="DB36" s="675"/>
      <c r="DC36" s="679"/>
      <c r="DD36" s="650">
        <v>67068</v>
      </c>
      <c r="DE36" s="642"/>
      <c r="DF36" s="642"/>
      <c r="DG36" s="642"/>
      <c r="DH36" s="642"/>
      <c r="DI36" s="642"/>
      <c r="DJ36" s="642"/>
      <c r="DK36" s="643"/>
      <c r="DL36" s="650">
        <v>30816</v>
      </c>
      <c r="DM36" s="642"/>
      <c r="DN36" s="642"/>
      <c r="DO36" s="642"/>
      <c r="DP36" s="642"/>
      <c r="DQ36" s="642"/>
      <c r="DR36" s="642"/>
      <c r="DS36" s="642"/>
      <c r="DT36" s="642"/>
      <c r="DU36" s="642"/>
      <c r="DV36" s="643"/>
      <c r="DW36" s="646">
        <v>6</v>
      </c>
      <c r="DX36" s="675"/>
      <c r="DY36" s="675"/>
      <c r="DZ36" s="675"/>
      <c r="EA36" s="675"/>
      <c r="EB36" s="675"/>
      <c r="EC36" s="676"/>
    </row>
    <row r="37" spans="2:133" ht="11.25" customHeight="1" x14ac:dyDescent="0.15">
      <c r="B37" s="638" t="s">
        <v>337</v>
      </c>
      <c r="C37" s="639"/>
      <c r="D37" s="639"/>
      <c r="E37" s="639"/>
      <c r="F37" s="639"/>
      <c r="G37" s="639"/>
      <c r="H37" s="639"/>
      <c r="I37" s="639"/>
      <c r="J37" s="639"/>
      <c r="K37" s="639"/>
      <c r="L37" s="639"/>
      <c r="M37" s="639"/>
      <c r="N37" s="639"/>
      <c r="O37" s="639"/>
      <c r="P37" s="639"/>
      <c r="Q37" s="640"/>
      <c r="R37" s="641">
        <v>17086</v>
      </c>
      <c r="S37" s="642"/>
      <c r="T37" s="642"/>
      <c r="U37" s="642"/>
      <c r="V37" s="642"/>
      <c r="W37" s="642"/>
      <c r="X37" s="642"/>
      <c r="Y37" s="643"/>
      <c r="Z37" s="644">
        <v>0.6</v>
      </c>
      <c r="AA37" s="644"/>
      <c r="AB37" s="644"/>
      <c r="AC37" s="644"/>
      <c r="AD37" s="645" t="s">
        <v>129</v>
      </c>
      <c r="AE37" s="645"/>
      <c r="AF37" s="645"/>
      <c r="AG37" s="645"/>
      <c r="AH37" s="645"/>
      <c r="AI37" s="645"/>
      <c r="AJ37" s="645"/>
      <c r="AK37" s="645"/>
      <c r="AL37" s="646" t="s">
        <v>238</v>
      </c>
      <c r="AM37" s="647"/>
      <c r="AN37" s="647"/>
      <c r="AO37" s="648"/>
      <c r="AQ37" s="718" t="s">
        <v>338</v>
      </c>
      <c r="AR37" s="719"/>
      <c r="AS37" s="719"/>
      <c r="AT37" s="719"/>
      <c r="AU37" s="719"/>
      <c r="AV37" s="719"/>
      <c r="AW37" s="719"/>
      <c r="AX37" s="719"/>
      <c r="AY37" s="720"/>
      <c r="AZ37" s="641">
        <v>27300</v>
      </c>
      <c r="BA37" s="642"/>
      <c r="BB37" s="642"/>
      <c r="BC37" s="642"/>
      <c r="BD37" s="677"/>
      <c r="BE37" s="677"/>
      <c r="BF37" s="700"/>
      <c r="BG37" s="656" t="s">
        <v>339</v>
      </c>
      <c r="BH37" s="657"/>
      <c r="BI37" s="657"/>
      <c r="BJ37" s="657"/>
      <c r="BK37" s="657"/>
      <c r="BL37" s="657"/>
      <c r="BM37" s="657"/>
      <c r="BN37" s="657"/>
      <c r="BO37" s="657"/>
      <c r="BP37" s="657"/>
      <c r="BQ37" s="657"/>
      <c r="BR37" s="657"/>
      <c r="BS37" s="657"/>
      <c r="BT37" s="657"/>
      <c r="BU37" s="658"/>
      <c r="BV37" s="641">
        <v>78</v>
      </c>
      <c r="BW37" s="642"/>
      <c r="BX37" s="642"/>
      <c r="BY37" s="642"/>
      <c r="BZ37" s="642"/>
      <c r="CA37" s="642"/>
      <c r="CB37" s="651"/>
      <c r="CD37" s="656" t="s">
        <v>340</v>
      </c>
      <c r="CE37" s="657"/>
      <c r="CF37" s="657"/>
      <c r="CG37" s="657"/>
      <c r="CH37" s="657"/>
      <c r="CI37" s="657"/>
      <c r="CJ37" s="657"/>
      <c r="CK37" s="657"/>
      <c r="CL37" s="657"/>
      <c r="CM37" s="657"/>
      <c r="CN37" s="657"/>
      <c r="CO37" s="657"/>
      <c r="CP37" s="657"/>
      <c r="CQ37" s="658"/>
      <c r="CR37" s="641">
        <v>7910</v>
      </c>
      <c r="CS37" s="677"/>
      <c r="CT37" s="677"/>
      <c r="CU37" s="677"/>
      <c r="CV37" s="677"/>
      <c r="CW37" s="677"/>
      <c r="CX37" s="677"/>
      <c r="CY37" s="678"/>
      <c r="CZ37" s="646">
        <v>0.3</v>
      </c>
      <c r="DA37" s="675"/>
      <c r="DB37" s="675"/>
      <c r="DC37" s="679"/>
      <c r="DD37" s="650">
        <v>7910</v>
      </c>
      <c r="DE37" s="677"/>
      <c r="DF37" s="677"/>
      <c r="DG37" s="677"/>
      <c r="DH37" s="677"/>
      <c r="DI37" s="677"/>
      <c r="DJ37" s="677"/>
      <c r="DK37" s="678"/>
      <c r="DL37" s="650">
        <v>7910</v>
      </c>
      <c r="DM37" s="677"/>
      <c r="DN37" s="677"/>
      <c r="DO37" s="677"/>
      <c r="DP37" s="677"/>
      <c r="DQ37" s="677"/>
      <c r="DR37" s="677"/>
      <c r="DS37" s="677"/>
      <c r="DT37" s="677"/>
      <c r="DU37" s="677"/>
      <c r="DV37" s="678"/>
      <c r="DW37" s="646">
        <v>1.5</v>
      </c>
      <c r="DX37" s="675"/>
      <c r="DY37" s="675"/>
      <c r="DZ37" s="675"/>
      <c r="EA37" s="675"/>
      <c r="EB37" s="675"/>
      <c r="EC37" s="676"/>
    </row>
    <row r="38" spans="2:133" ht="11.25" customHeight="1" x14ac:dyDescent="0.15">
      <c r="B38" s="686" t="s">
        <v>341</v>
      </c>
      <c r="C38" s="687"/>
      <c r="D38" s="687"/>
      <c r="E38" s="687"/>
      <c r="F38" s="687"/>
      <c r="G38" s="687"/>
      <c r="H38" s="687"/>
      <c r="I38" s="687"/>
      <c r="J38" s="687"/>
      <c r="K38" s="687"/>
      <c r="L38" s="687"/>
      <c r="M38" s="687"/>
      <c r="N38" s="687"/>
      <c r="O38" s="687"/>
      <c r="P38" s="687"/>
      <c r="Q38" s="688"/>
      <c r="R38" s="721">
        <v>2733642</v>
      </c>
      <c r="S38" s="722"/>
      <c r="T38" s="722"/>
      <c r="U38" s="722"/>
      <c r="V38" s="722"/>
      <c r="W38" s="722"/>
      <c r="X38" s="722"/>
      <c r="Y38" s="723"/>
      <c r="Z38" s="724">
        <v>100</v>
      </c>
      <c r="AA38" s="724"/>
      <c r="AB38" s="724"/>
      <c r="AC38" s="724"/>
      <c r="AD38" s="725">
        <v>494435</v>
      </c>
      <c r="AE38" s="725"/>
      <c r="AF38" s="725"/>
      <c r="AG38" s="725"/>
      <c r="AH38" s="725"/>
      <c r="AI38" s="725"/>
      <c r="AJ38" s="725"/>
      <c r="AK38" s="725"/>
      <c r="AL38" s="726">
        <v>100</v>
      </c>
      <c r="AM38" s="712"/>
      <c r="AN38" s="712"/>
      <c r="AO38" s="727"/>
      <c r="AQ38" s="718" t="s">
        <v>342</v>
      </c>
      <c r="AR38" s="719"/>
      <c r="AS38" s="719"/>
      <c r="AT38" s="719"/>
      <c r="AU38" s="719"/>
      <c r="AV38" s="719"/>
      <c r="AW38" s="719"/>
      <c r="AX38" s="719"/>
      <c r="AY38" s="720"/>
      <c r="AZ38" s="641">
        <v>20</v>
      </c>
      <c r="BA38" s="642"/>
      <c r="BB38" s="642"/>
      <c r="BC38" s="642"/>
      <c r="BD38" s="677"/>
      <c r="BE38" s="677"/>
      <c r="BF38" s="700"/>
      <c r="BG38" s="656" t="s">
        <v>343</v>
      </c>
      <c r="BH38" s="657"/>
      <c r="BI38" s="657"/>
      <c r="BJ38" s="657"/>
      <c r="BK38" s="657"/>
      <c r="BL38" s="657"/>
      <c r="BM38" s="657"/>
      <c r="BN38" s="657"/>
      <c r="BO38" s="657"/>
      <c r="BP38" s="657"/>
      <c r="BQ38" s="657"/>
      <c r="BR38" s="657"/>
      <c r="BS38" s="657"/>
      <c r="BT38" s="657"/>
      <c r="BU38" s="658"/>
      <c r="BV38" s="641">
        <v>113</v>
      </c>
      <c r="BW38" s="642"/>
      <c r="BX38" s="642"/>
      <c r="BY38" s="642"/>
      <c r="BZ38" s="642"/>
      <c r="CA38" s="642"/>
      <c r="CB38" s="651"/>
      <c r="CD38" s="656" t="s">
        <v>344</v>
      </c>
      <c r="CE38" s="657"/>
      <c r="CF38" s="657"/>
      <c r="CG38" s="657"/>
      <c r="CH38" s="657"/>
      <c r="CI38" s="657"/>
      <c r="CJ38" s="657"/>
      <c r="CK38" s="657"/>
      <c r="CL38" s="657"/>
      <c r="CM38" s="657"/>
      <c r="CN38" s="657"/>
      <c r="CO38" s="657"/>
      <c r="CP38" s="657"/>
      <c r="CQ38" s="658"/>
      <c r="CR38" s="641">
        <v>117824</v>
      </c>
      <c r="CS38" s="642"/>
      <c r="CT38" s="642"/>
      <c r="CU38" s="642"/>
      <c r="CV38" s="642"/>
      <c r="CW38" s="642"/>
      <c r="CX38" s="642"/>
      <c r="CY38" s="643"/>
      <c r="CZ38" s="646">
        <v>4.5</v>
      </c>
      <c r="DA38" s="675"/>
      <c r="DB38" s="675"/>
      <c r="DC38" s="679"/>
      <c r="DD38" s="650">
        <v>85356</v>
      </c>
      <c r="DE38" s="642"/>
      <c r="DF38" s="642"/>
      <c r="DG38" s="642"/>
      <c r="DH38" s="642"/>
      <c r="DI38" s="642"/>
      <c r="DJ38" s="642"/>
      <c r="DK38" s="643"/>
      <c r="DL38" s="650" t="s">
        <v>177</v>
      </c>
      <c r="DM38" s="642"/>
      <c r="DN38" s="642"/>
      <c r="DO38" s="642"/>
      <c r="DP38" s="642"/>
      <c r="DQ38" s="642"/>
      <c r="DR38" s="642"/>
      <c r="DS38" s="642"/>
      <c r="DT38" s="642"/>
      <c r="DU38" s="642"/>
      <c r="DV38" s="643"/>
      <c r="DW38" s="646" t="s">
        <v>129</v>
      </c>
      <c r="DX38" s="675"/>
      <c r="DY38" s="675"/>
      <c r="DZ38" s="675"/>
      <c r="EA38" s="675"/>
      <c r="EB38" s="675"/>
      <c r="EC38" s="676"/>
    </row>
    <row r="39" spans="2:133" ht="11.25" customHeight="1" x14ac:dyDescent="0.15">
      <c r="AQ39" s="718" t="s">
        <v>345</v>
      </c>
      <c r="AR39" s="719"/>
      <c r="AS39" s="719"/>
      <c r="AT39" s="719"/>
      <c r="AU39" s="719"/>
      <c r="AV39" s="719"/>
      <c r="AW39" s="719"/>
      <c r="AX39" s="719"/>
      <c r="AY39" s="720"/>
      <c r="AZ39" s="641" t="s">
        <v>177</v>
      </c>
      <c r="BA39" s="642"/>
      <c r="BB39" s="642"/>
      <c r="BC39" s="642"/>
      <c r="BD39" s="677"/>
      <c r="BE39" s="677"/>
      <c r="BF39" s="700"/>
      <c r="BG39" s="732" t="s">
        <v>346</v>
      </c>
      <c r="BH39" s="733"/>
      <c r="BI39" s="733"/>
      <c r="BJ39" s="733"/>
      <c r="BK39" s="733"/>
      <c r="BL39" s="235"/>
      <c r="BM39" s="657" t="s">
        <v>347</v>
      </c>
      <c r="BN39" s="657"/>
      <c r="BO39" s="657"/>
      <c r="BP39" s="657"/>
      <c r="BQ39" s="657"/>
      <c r="BR39" s="657"/>
      <c r="BS39" s="657"/>
      <c r="BT39" s="657"/>
      <c r="BU39" s="658"/>
      <c r="BV39" s="641">
        <v>65</v>
      </c>
      <c r="BW39" s="642"/>
      <c r="BX39" s="642"/>
      <c r="BY39" s="642"/>
      <c r="BZ39" s="642"/>
      <c r="CA39" s="642"/>
      <c r="CB39" s="651"/>
      <c r="CD39" s="656" t="s">
        <v>348</v>
      </c>
      <c r="CE39" s="657"/>
      <c r="CF39" s="657"/>
      <c r="CG39" s="657"/>
      <c r="CH39" s="657"/>
      <c r="CI39" s="657"/>
      <c r="CJ39" s="657"/>
      <c r="CK39" s="657"/>
      <c r="CL39" s="657"/>
      <c r="CM39" s="657"/>
      <c r="CN39" s="657"/>
      <c r="CO39" s="657"/>
      <c r="CP39" s="657"/>
      <c r="CQ39" s="658"/>
      <c r="CR39" s="641">
        <v>355161</v>
      </c>
      <c r="CS39" s="677"/>
      <c r="CT39" s="677"/>
      <c r="CU39" s="677"/>
      <c r="CV39" s="677"/>
      <c r="CW39" s="677"/>
      <c r="CX39" s="677"/>
      <c r="CY39" s="678"/>
      <c r="CZ39" s="646">
        <v>13.6</v>
      </c>
      <c r="DA39" s="675"/>
      <c r="DB39" s="675"/>
      <c r="DC39" s="679"/>
      <c r="DD39" s="650" t="s">
        <v>129</v>
      </c>
      <c r="DE39" s="677"/>
      <c r="DF39" s="677"/>
      <c r="DG39" s="677"/>
      <c r="DH39" s="677"/>
      <c r="DI39" s="677"/>
      <c r="DJ39" s="677"/>
      <c r="DK39" s="678"/>
      <c r="DL39" s="650" t="s">
        <v>129</v>
      </c>
      <c r="DM39" s="677"/>
      <c r="DN39" s="677"/>
      <c r="DO39" s="677"/>
      <c r="DP39" s="677"/>
      <c r="DQ39" s="677"/>
      <c r="DR39" s="677"/>
      <c r="DS39" s="677"/>
      <c r="DT39" s="677"/>
      <c r="DU39" s="677"/>
      <c r="DV39" s="678"/>
      <c r="DW39" s="646" t="s">
        <v>238</v>
      </c>
      <c r="DX39" s="675"/>
      <c r="DY39" s="675"/>
      <c r="DZ39" s="675"/>
      <c r="EA39" s="675"/>
      <c r="EB39" s="675"/>
      <c r="EC39" s="676"/>
    </row>
    <row r="40" spans="2:133" ht="11.25" customHeight="1" x14ac:dyDescent="0.15">
      <c r="AQ40" s="718" t="s">
        <v>349</v>
      </c>
      <c r="AR40" s="719"/>
      <c r="AS40" s="719"/>
      <c r="AT40" s="719"/>
      <c r="AU40" s="719"/>
      <c r="AV40" s="719"/>
      <c r="AW40" s="719"/>
      <c r="AX40" s="719"/>
      <c r="AY40" s="720"/>
      <c r="AZ40" s="641">
        <v>23026</v>
      </c>
      <c r="BA40" s="642"/>
      <c r="BB40" s="642"/>
      <c r="BC40" s="642"/>
      <c r="BD40" s="677"/>
      <c r="BE40" s="677"/>
      <c r="BF40" s="700"/>
      <c r="BG40" s="732"/>
      <c r="BH40" s="733"/>
      <c r="BI40" s="733"/>
      <c r="BJ40" s="733"/>
      <c r="BK40" s="733"/>
      <c r="BL40" s="235"/>
      <c r="BM40" s="657" t="s">
        <v>350</v>
      </c>
      <c r="BN40" s="657"/>
      <c r="BO40" s="657"/>
      <c r="BP40" s="657"/>
      <c r="BQ40" s="657"/>
      <c r="BR40" s="657"/>
      <c r="BS40" s="657"/>
      <c r="BT40" s="657"/>
      <c r="BU40" s="658"/>
      <c r="BV40" s="641" t="s">
        <v>129</v>
      </c>
      <c r="BW40" s="642"/>
      <c r="BX40" s="642"/>
      <c r="BY40" s="642"/>
      <c r="BZ40" s="642"/>
      <c r="CA40" s="642"/>
      <c r="CB40" s="651"/>
      <c r="CD40" s="656" t="s">
        <v>351</v>
      </c>
      <c r="CE40" s="657"/>
      <c r="CF40" s="657"/>
      <c r="CG40" s="657"/>
      <c r="CH40" s="657"/>
      <c r="CI40" s="657"/>
      <c r="CJ40" s="657"/>
      <c r="CK40" s="657"/>
      <c r="CL40" s="657"/>
      <c r="CM40" s="657"/>
      <c r="CN40" s="657"/>
      <c r="CO40" s="657"/>
      <c r="CP40" s="657"/>
      <c r="CQ40" s="658"/>
      <c r="CR40" s="641" t="s">
        <v>238</v>
      </c>
      <c r="CS40" s="642"/>
      <c r="CT40" s="642"/>
      <c r="CU40" s="642"/>
      <c r="CV40" s="642"/>
      <c r="CW40" s="642"/>
      <c r="CX40" s="642"/>
      <c r="CY40" s="643"/>
      <c r="CZ40" s="646" t="s">
        <v>238</v>
      </c>
      <c r="DA40" s="675"/>
      <c r="DB40" s="675"/>
      <c r="DC40" s="679"/>
      <c r="DD40" s="650" t="s">
        <v>129</v>
      </c>
      <c r="DE40" s="642"/>
      <c r="DF40" s="642"/>
      <c r="DG40" s="642"/>
      <c r="DH40" s="642"/>
      <c r="DI40" s="642"/>
      <c r="DJ40" s="642"/>
      <c r="DK40" s="643"/>
      <c r="DL40" s="650" t="s">
        <v>238</v>
      </c>
      <c r="DM40" s="642"/>
      <c r="DN40" s="642"/>
      <c r="DO40" s="642"/>
      <c r="DP40" s="642"/>
      <c r="DQ40" s="642"/>
      <c r="DR40" s="642"/>
      <c r="DS40" s="642"/>
      <c r="DT40" s="642"/>
      <c r="DU40" s="642"/>
      <c r="DV40" s="643"/>
      <c r="DW40" s="646" t="s">
        <v>238</v>
      </c>
      <c r="DX40" s="675"/>
      <c r="DY40" s="675"/>
      <c r="DZ40" s="675"/>
      <c r="EA40" s="675"/>
      <c r="EB40" s="675"/>
      <c r="EC40" s="676"/>
    </row>
    <row r="41" spans="2:133" ht="11.25" customHeight="1" x14ac:dyDescent="0.15">
      <c r="AQ41" s="728" t="s">
        <v>352</v>
      </c>
      <c r="AR41" s="729"/>
      <c r="AS41" s="729"/>
      <c r="AT41" s="729"/>
      <c r="AU41" s="729"/>
      <c r="AV41" s="729"/>
      <c r="AW41" s="729"/>
      <c r="AX41" s="729"/>
      <c r="AY41" s="730"/>
      <c r="AZ41" s="721">
        <v>34214</v>
      </c>
      <c r="BA41" s="722"/>
      <c r="BB41" s="722"/>
      <c r="BC41" s="722"/>
      <c r="BD41" s="711"/>
      <c r="BE41" s="711"/>
      <c r="BF41" s="713"/>
      <c r="BG41" s="734"/>
      <c r="BH41" s="735"/>
      <c r="BI41" s="735"/>
      <c r="BJ41" s="735"/>
      <c r="BK41" s="735"/>
      <c r="BL41" s="236"/>
      <c r="BM41" s="666" t="s">
        <v>353</v>
      </c>
      <c r="BN41" s="666"/>
      <c r="BO41" s="666"/>
      <c r="BP41" s="666"/>
      <c r="BQ41" s="666"/>
      <c r="BR41" s="666"/>
      <c r="BS41" s="666"/>
      <c r="BT41" s="666"/>
      <c r="BU41" s="667"/>
      <c r="BV41" s="721">
        <v>436</v>
      </c>
      <c r="BW41" s="722"/>
      <c r="BX41" s="722"/>
      <c r="BY41" s="722"/>
      <c r="BZ41" s="722"/>
      <c r="CA41" s="722"/>
      <c r="CB41" s="731"/>
      <c r="CD41" s="656" t="s">
        <v>354</v>
      </c>
      <c r="CE41" s="657"/>
      <c r="CF41" s="657"/>
      <c r="CG41" s="657"/>
      <c r="CH41" s="657"/>
      <c r="CI41" s="657"/>
      <c r="CJ41" s="657"/>
      <c r="CK41" s="657"/>
      <c r="CL41" s="657"/>
      <c r="CM41" s="657"/>
      <c r="CN41" s="657"/>
      <c r="CO41" s="657"/>
      <c r="CP41" s="657"/>
      <c r="CQ41" s="658"/>
      <c r="CR41" s="641" t="s">
        <v>177</v>
      </c>
      <c r="CS41" s="677"/>
      <c r="CT41" s="677"/>
      <c r="CU41" s="677"/>
      <c r="CV41" s="677"/>
      <c r="CW41" s="677"/>
      <c r="CX41" s="677"/>
      <c r="CY41" s="678"/>
      <c r="CZ41" s="646" t="s">
        <v>177</v>
      </c>
      <c r="DA41" s="675"/>
      <c r="DB41" s="675"/>
      <c r="DC41" s="679"/>
      <c r="DD41" s="650" t="s">
        <v>129</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356</v>
      </c>
      <c r="CE42" s="639"/>
      <c r="CF42" s="639"/>
      <c r="CG42" s="639"/>
      <c r="CH42" s="639"/>
      <c r="CI42" s="639"/>
      <c r="CJ42" s="639"/>
      <c r="CK42" s="639"/>
      <c r="CL42" s="639"/>
      <c r="CM42" s="639"/>
      <c r="CN42" s="639"/>
      <c r="CO42" s="639"/>
      <c r="CP42" s="639"/>
      <c r="CQ42" s="640"/>
      <c r="CR42" s="641">
        <v>328399</v>
      </c>
      <c r="CS42" s="642"/>
      <c r="CT42" s="642"/>
      <c r="CU42" s="642"/>
      <c r="CV42" s="642"/>
      <c r="CW42" s="642"/>
      <c r="CX42" s="642"/>
      <c r="CY42" s="643"/>
      <c r="CZ42" s="646">
        <v>12.6</v>
      </c>
      <c r="DA42" s="647"/>
      <c r="DB42" s="647"/>
      <c r="DC42" s="742"/>
      <c r="DD42" s="650">
        <v>74120</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358</v>
      </c>
      <c r="CE43" s="639"/>
      <c r="CF43" s="639"/>
      <c r="CG43" s="639"/>
      <c r="CH43" s="639"/>
      <c r="CI43" s="639"/>
      <c r="CJ43" s="639"/>
      <c r="CK43" s="639"/>
      <c r="CL43" s="639"/>
      <c r="CM43" s="639"/>
      <c r="CN43" s="639"/>
      <c r="CO43" s="639"/>
      <c r="CP43" s="639"/>
      <c r="CQ43" s="640"/>
      <c r="CR43" s="641">
        <v>3395</v>
      </c>
      <c r="CS43" s="677"/>
      <c r="CT43" s="677"/>
      <c r="CU43" s="677"/>
      <c r="CV43" s="677"/>
      <c r="CW43" s="677"/>
      <c r="CX43" s="677"/>
      <c r="CY43" s="678"/>
      <c r="CZ43" s="646">
        <v>0.1</v>
      </c>
      <c r="DA43" s="675"/>
      <c r="DB43" s="675"/>
      <c r="DC43" s="679"/>
      <c r="DD43" s="650">
        <v>3395</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359</v>
      </c>
      <c r="CD44" s="753" t="s">
        <v>310</v>
      </c>
      <c r="CE44" s="754"/>
      <c r="CF44" s="638" t="s">
        <v>360</v>
      </c>
      <c r="CG44" s="639"/>
      <c r="CH44" s="639"/>
      <c r="CI44" s="639"/>
      <c r="CJ44" s="639"/>
      <c r="CK44" s="639"/>
      <c r="CL44" s="639"/>
      <c r="CM44" s="639"/>
      <c r="CN44" s="639"/>
      <c r="CO44" s="639"/>
      <c r="CP44" s="639"/>
      <c r="CQ44" s="640"/>
      <c r="CR44" s="641">
        <v>307557</v>
      </c>
      <c r="CS44" s="642"/>
      <c r="CT44" s="642"/>
      <c r="CU44" s="642"/>
      <c r="CV44" s="642"/>
      <c r="CW44" s="642"/>
      <c r="CX44" s="642"/>
      <c r="CY44" s="643"/>
      <c r="CZ44" s="646">
        <v>11.8</v>
      </c>
      <c r="DA44" s="647"/>
      <c r="DB44" s="647"/>
      <c r="DC44" s="742"/>
      <c r="DD44" s="650">
        <v>71690</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361</v>
      </c>
      <c r="CG45" s="639"/>
      <c r="CH45" s="639"/>
      <c r="CI45" s="639"/>
      <c r="CJ45" s="639"/>
      <c r="CK45" s="639"/>
      <c r="CL45" s="639"/>
      <c r="CM45" s="639"/>
      <c r="CN45" s="639"/>
      <c r="CO45" s="639"/>
      <c r="CP45" s="639"/>
      <c r="CQ45" s="640"/>
      <c r="CR45" s="641">
        <v>189565</v>
      </c>
      <c r="CS45" s="677"/>
      <c r="CT45" s="677"/>
      <c r="CU45" s="677"/>
      <c r="CV45" s="677"/>
      <c r="CW45" s="677"/>
      <c r="CX45" s="677"/>
      <c r="CY45" s="678"/>
      <c r="CZ45" s="646">
        <v>7.3</v>
      </c>
      <c r="DA45" s="675"/>
      <c r="DB45" s="675"/>
      <c r="DC45" s="679"/>
      <c r="DD45" s="650">
        <v>26080</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362</v>
      </c>
      <c r="CG46" s="639"/>
      <c r="CH46" s="639"/>
      <c r="CI46" s="639"/>
      <c r="CJ46" s="639"/>
      <c r="CK46" s="639"/>
      <c r="CL46" s="639"/>
      <c r="CM46" s="639"/>
      <c r="CN46" s="639"/>
      <c r="CO46" s="639"/>
      <c r="CP46" s="639"/>
      <c r="CQ46" s="640"/>
      <c r="CR46" s="641">
        <v>117599</v>
      </c>
      <c r="CS46" s="642"/>
      <c r="CT46" s="642"/>
      <c r="CU46" s="642"/>
      <c r="CV46" s="642"/>
      <c r="CW46" s="642"/>
      <c r="CX46" s="642"/>
      <c r="CY46" s="643"/>
      <c r="CZ46" s="646">
        <v>4.5</v>
      </c>
      <c r="DA46" s="647"/>
      <c r="DB46" s="647"/>
      <c r="DC46" s="742"/>
      <c r="DD46" s="650">
        <v>45217</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363</v>
      </c>
      <c r="CG47" s="639"/>
      <c r="CH47" s="639"/>
      <c r="CI47" s="639"/>
      <c r="CJ47" s="639"/>
      <c r="CK47" s="639"/>
      <c r="CL47" s="639"/>
      <c r="CM47" s="639"/>
      <c r="CN47" s="639"/>
      <c r="CO47" s="639"/>
      <c r="CP47" s="639"/>
      <c r="CQ47" s="640"/>
      <c r="CR47" s="641">
        <v>20842</v>
      </c>
      <c r="CS47" s="677"/>
      <c r="CT47" s="677"/>
      <c r="CU47" s="677"/>
      <c r="CV47" s="677"/>
      <c r="CW47" s="677"/>
      <c r="CX47" s="677"/>
      <c r="CY47" s="678"/>
      <c r="CZ47" s="646">
        <v>0.8</v>
      </c>
      <c r="DA47" s="675"/>
      <c r="DB47" s="675"/>
      <c r="DC47" s="679"/>
      <c r="DD47" s="650">
        <v>2430</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364</v>
      </c>
      <c r="CG48" s="639"/>
      <c r="CH48" s="639"/>
      <c r="CI48" s="639"/>
      <c r="CJ48" s="639"/>
      <c r="CK48" s="639"/>
      <c r="CL48" s="639"/>
      <c r="CM48" s="639"/>
      <c r="CN48" s="639"/>
      <c r="CO48" s="639"/>
      <c r="CP48" s="639"/>
      <c r="CQ48" s="640"/>
      <c r="CR48" s="641" t="s">
        <v>177</v>
      </c>
      <c r="CS48" s="642"/>
      <c r="CT48" s="642"/>
      <c r="CU48" s="642"/>
      <c r="CV48" s="642"/>
      <c r="CW48" s="642"/>
      <c r="CX48" s="642"/>
      <c r="CY48" s="643"/>
      <c r="CZ48" s="646" t="s">
        <v>177</v>
      </c>
      <c r="DA48" s="647"/>
      <c r="DB48" s="647"/>
      <c r="DC48" s="742"/>
      <c r="DD48" s="650" t="s">
        <v>238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365</v>
      </c>
      <c r="CE49" s="687"/>
      <c r="CF49" s="687"/>
      <c r="CG49" s="687"/>
      <c r="CH49" s="687"/>
      <c r="CI49" s="687"/>
      <c r="CJ49" s="687"/>
      <c r="CK49" s="687"/>
      <c r="CL49" s="687"/>
      <c r="CM49" s="687"/>
      <c r="CN49" s="687"/>
      <c r="CO49" s="687"/>
      <c r="CP49" s="687"/>
      <c r="CQ49" s="688"/>
      <c r="CR49" s="721">
        <v>2603316</v>
      </c>
      <c r="CS49" s="711"/>
      <c r="CT49" s="711"/>
      <c r="CU49" s="711"/>
      <c r="CV49" s="711"/>
      <c r="CW49" s="711"/>
      <c r="CX49" s="711"/>
      <c r="CY49" s="743"/>
      <c r="CZ49" s="726">
        <v>100</v>
      </c>
      <c r="DA49" s="744"/>
      <c r="DB49" s="744"/>
      <c r="DC49" s="745"/>
      <c r="DD49" s="746">
        <v>753071</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lopgtm5Ab8yxNCOaVhUyhE4cJw8lL9zmRHY3ss4qA3WiKb8bE8VoMZeaPezajbI0enwVdRMzkV/UoJCCA0l7mQ==" saltValue="sx7PheL24Um/tUkUYjRbg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election activeCell="AK74" sqref="AK74:AO74"/>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367</v>
      </c>
      <c r="DK2" s="789"/>
      <c r="DL2" s="789"/>
      <c r="DM2" s="789"/>
      <c r="DN2" s="789"/>
      <c r="DO2" s="790"/>
      <c r="DP2" s="249"/>
      <c r="DQ2" s="788" t="s">
        <v>368</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369</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371</v>
      </c>
      <c r="B5" s="783"/>
      <c r="C5" s="783"/>
      <c r="D5" s="783"/>
      <c r="E5" s="783"/>
      <c r="F5" s="783"/>
      <c r="G5" s="783"/>
      <c r="H5" s="783"/>
      <c r="I5" s="783"/>
      <c r="J5" s="783"/>
      <c r="K5" s="783"/>
      <c r="L5" s="783"/>
      <c r="M5" s="783"/>
      <c r="N5" s="783"/>
      <c r="O5" s="783"/>
      <c r="P5" s="784"/>
      <c r="Q5" s="759" t="s">
        <v>372</v>
      </c>
      <c r="R5" s="760"/>
      <c r="S5" s="760"/>
      <c r="T5" s="760"/>
      <c r="U5" s="761"/>
      <c r="V5" s="759" t="s">
        <v>373</v>
      </c>
      <c r="W5" s="760"/>
      <c r="X5" s="760"/>
      <c r="Y5" s="760"/>
      <c r="Z5" s="761"/>
      <c r="AA5" s="759" t="s">
        <v>374</v>
      </c>
      <c r="AB5" s="760"/>
      <c r="AC5" s="760"/>
      <c r="AD5" s="760"/>
      <c r="AE5" s="760"/>
      <c r="AF5" s="792" t="s">
        <v>375</v>
      </c>
      <c r="AG5" s="760"/>
      <c r="AH5" s="760"/>
      <c r="AI5" s="760"/>
      <c r="AJ5" s="771"/>
      <c r="AK5" s="760" t="s">
        <v>376</v>
      </c>
      <c r="AL5" s="760"/>
      <c r="AM5" s="760"/>
      <c r="AN5" s="760"/>
      <c r="AO5" s="761"/>
      <c r="AP5" s="759" t="s">
        <v>377</v>
      </c>
      <c r="AQ5" s="760"/>
      <c r="AR5" s="760"/>
      <c r="AS5" s="760"/>
      <c r="AT5" s="761"/>
      <c r="AU5" s="759" t="s">
        <v>378</v>
      </c>
      <c r="AV5" s="760"/>
      <c r="AW5" s="760"/>
      <c r="AX5" s="760"/>
      <c r="AY5" s="771"/>
      <c r="AZ5" s="256"/>
      <c r="BA5" s="256"/>
      <c r="BB5" s="256"/>
      <c r="BC5" s="256"/>
      <c r="BD5" s="256"/>
      <c r="BE5" s="257"/>
      <c r="BF5" s="257"/>
      <c r="BG5" s="257"/>
      <c r="BH5" s="257"/>
      <c r="BI5" s="257"/>
      <c r="BJ5" s="257"/>
      <c r="BK5" s="257"/>
      <c r="BL5" s="257"/>
      <c r="BM5" s="257"/>
      <c r="BN5" s="257"/>
      <c r="BO5" s="257"/>
      <c r="BP5" s="257"/>
      <c r="BQ5" s="782" t="s">
        <v>379</v>
      </c>
      <c r="BR5" s="783"/>
      <c r="BS5" s="783"/>
      <c r="BT5" s="783"/>
      <c r="BU5" s="783"/>
      <c r="BV5" s="783"/>
      <c r="BW5" s="783"/>
      <c r="BX5" s="783"/>
      <c r="BY5" s="783"/>
      <c r="BZ5" s="783"/>
      <c r="CA5" s="783"/>
      <c r="CB5" s="783"/>
      <c r="CC5" s="783"/>
      <c r="CD5" s="783"/>
      <c r="CE5" s="783"/>
      <c r="CF5" s="783"/>
      <c r="CG5" s="784"/>
      <c r="CH5" s="759" t="s">
        <v>380</v>
      </c>
      <c r="CI5" s="760"/>
      <c r="CJ5" s="760"/>
      <c r="CK5" s="760"/>
      <c r="CL5" s="761"/>
      <c r="CM5" s="759" t="s">
        <v>381</v>
      </c>
      <c r="CN5" s="760"/>
      <c r="CO5" s="760"/>
      <c r="CP5" s="760"/>
      <c r="CQ5" s="761"/>
      <c r="CR5" s="759" t="s">
        <v>382</v>
      </c>
      <c r="CS5" s="760"/>
      <c r="CT5" s="760"/>
      <c r="CU5" s="760"/>
      <c r="CV5" s="761"/>
      <c r="CW5" s="759" t="s">
        <v>383</v>
      </c>
      <c r="CX5" s="760"/>
      <c r="CY5" s="760"/>
      <c r="CZ5" s="760"/>
      <c r="DA5" s="761"/>
      <c r="DB5" s="759" t="s">
        <v>384</v>
      </c>
      <c r="DC5" s="760"/>
      <c r="DD5" s="760"/>
      <c r="DE5" s="760"/>
      <c r="DF5" s="761"/>
      <c r="DG5" s="765" t="s">
        <v>385</v>
      </c>
      <c r="DH5" s="766"/>
      <c r="DI5" s="766"/>
      <c r="DJ5" s="766"/>
      <c r="DK5" s="767"/>
      <c r="DL5" s="765" t="s">
        <v>386</v>
      </c>
      <c r="DM5" s="766"/>
      <c r="DN5" s="766"/>
      <c r="DO5" s="766"/>
      <c r="DP5" s="767"/>
      <c r="DQ5" s="759" t="s">
        <v>387</v>
      </c>
      <c r="DR5" s="760"/>
      <c r="DS5" s="760"/>
      <c r="DT5" s="760"/>
      <c r="DU5" s="761"/>
      <c r="DV5" s="759" t="s">
        <v>378</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388</v>
      </c>
      <c r="C7" s="774"/>
      <c r="D7" s="774"/>
      <c r="E7" s="774"/>
      <c r="F7" s="774"/>
      <c r="G7" s="774"/>
      <c r="H7" s="774"/>
      <c r="I7" s="774"/>
      <c r="J7" s="774"/>
      <c r="K7" s="774"/>
      <c r="L7" s="774"/>
      <c r="M7" s="774"/>
      <c r="N7" s="774"/>
      <c r="O7" s="774"/>
      <c r="P7" s="775"/>
      <c r="Q7" s="776">
        <v>2734</v>
      </c>
      <c r="R7" s="777"/>
      <c r="S7" s="777"/>
      <c r="T7" s="777"/>
      <c r="U7" s="777"/>
      <c r="V7" s="777">
        <v>2603</v>
      </c>
      <c r="W7" s="777"/>
      <c r="X7" s="777"/>
      <c r="Y7" s="777"/>
      <c r="Z7" s="777"/>
      <c r="AA7" s="777">
        <v>130</v>
      </c>
      <c r="AB7" s="777"/>
      <c r="AC7" s="777"/>
      <c r="AD7" s="777"/>
      <c r="AE7" s="778"/>
      <c r="AF7" s="779">
        <v>45</v>
      </c>
      <c r="AG7" s="780"/>
      <c r="AH7" s="780"/>
      <c r="AI7" s="780"/>
      <c r="AJ7" s="781"/>
      <c r="AK7" s="816">
        <v>31</v>
      </c>
      <c r="AL7" s="817"/>
      <c r="AM7" s="817"/>
      <c r="AN7" s="817"/>
      <c r="AO7" s="817"/>
      <c r="AP7" s="817">
        <v>1434</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584</v>
      </c>
      <c r="BT7" s="821"/>
      <c r="BU7" s="821"/>
      <c r="BV7" s="821"/>
      <c r="BW7" s="821"/>
      <c r="BX7" s="821"/>
      <c r="BY7" s="821"/>
      <c r="BZ7" s="821"/>
      <c r="CA7" s="821"/>
      <c r="CB7" s="821"/>
      <c r="CC7" s="821"/>
      <c r="CD7" s="821"/>
      <c r="CE7" s="821"/>
      <c r="CF7" s="821"/>
      <c r="CG7" s="822"/>
      <c r="CH7" s="813">
        <v>8</v>
      </c>
      <c r="CI7" s="814"/>
      <c r="CJ7" s="814"/>
      <c r="CK7" s="814"/>
      <c r="CL7" s="815"/>
      <c r="CM7" s="813">
        <v>39</v>
      </c>
      <c r="CN7" s="814"/>
      <c r="CO7" s="814"/>
      <c r="CP7" s="814"/>
      <c r="CQ7" s="815"/>
      <c r="CR7" s="813">
        <v>5</v>
      </c>
      <c r="CS7" s="814"/>
      <c r="CT7" s="814"/>
      <c r="CU7" s="814"/>
      <c r="CV7" s="815"/>
      <c r="CW7" s="813" t="s">
        <v>590</v>
      </c>
      <c r="CX7" s="814"/>
      <c r="CY7" s="814"/>
      <c r="CZ7" s="814"/>
      <c r="DA7" s="815"/>
      <c r="DB7" s="813" t="s">
        <v>590</v>
      </c>
      <c r="DC7" s="814"/>
      <c r="DD7" s="814"/>
      <c r="DE7" s="814"/>
      <c r="DF7" s="815"/>
      <c r="DG7" s="813" t="s">
        <v>590</v>
      </c>
      <c r="DH7" s="814"/>
      <c r="DI7" s="814"/>
      <c r="DJ7" s="814"/>
      <c r="DK7" s="815"/>
      <c r="DL7" s="813" t="s">
        <v>590</v>
      </c>
      <c r="DM7" s="814"/>
      <c r="DN7" s="814"/>
      <c r="DO7" s="814"/>
      <c r="DP7" s="815"/>
      <c r="DQ7" s="813" t="s">
        <v>590</v>
      </c>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389</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390</v>
      </c>
      <c r="B23" s="832" t="s">
        <v>391</v>
      </c>
      <c r="C23" s="833"/>
      <c r="D23" s="833"/>
      <c r="E23" s="833"/>
      <c r="F23" s="833"/>
      <c r="G23" s="833"/>
      <c r="H23" s="833"/>
      <c r="I23" s="833"/>
      <c r="J23" s="833"/>
      <c r="K23" s="833"/>
      <c r="L23" s="833"/>
      <c r="M23" s="833"/>
      <c r="N23" s="833"/>
      <c r="O23" s="833"/>
      <c r="P23" s="834"/>
      <c r="Q23" s="835">
        <v>2734</v>
      </c>
      <c r="R23" s="836"/>
      <c r="S23" s="836"/>
      <c r="T23" s="836"/>
      <c r="U23" s="836"/>
      <c r="V23" s="836">
        <v>2603</v>
      </c>
      <c r="W23" s="836"/>
      <c r="X23" s="836"/>
      <c r="Y23" s="836"/>
      <c r="Z23" s="836"/>
      <c r="AA23" s="836">
        <v>130</v>
      </c>
      <c r="AB23" s="836"/>
      <c r="AC23" s="836"/>
      <c r="AD23" s="836"/>
      <c r="AE23" s="837"/>
      <c r="AF23" s="838">
        <v>45</v>
      </c>
      <c r="AG23" s="836"/>
      <c r="AH23" s="836"/>
      <c r="AI23" s="836"/>
      <c r="AJ23" s="839"/>
      <c r="AK23" s="840"/>
      <c r="AL23" s="841"/>
      <c r="AM23" s="841"/>
      <c r="AN23" s="841"/>
      <c r="AO23" s="841"/>
      <c r="AP23" s="836">
        <v>1434</v>
      </c>
      <c r="AQ23" s="836"/>
      <c r="AR23" s="836"/>
      <c r="AS23" s="836"/>
      <c r="AT23" s="836"/>
      <c r="AU23" s="842"/>
      <c r="AV23" s="842"/>
      <c r="AW23" s="842"/>
      <c r="AX23" s="842"/>
      <c r="AY23" s="843"/>
      <c r="AZ23" s="851" t="s">
        <v>129</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392</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393</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371</v>
      </c>
      <c r="B26" s="783"/>
      <c r="C26" s="783"/>
      <c r="D26" s="783"/>
      <c r="E26" s="783"/>
      <c r="F26" s="783"/>
      <c r="G26" s="783"/>
      <c r="H26" s="783"/>
      <c r="I26" s="783"/>
      <c r="J26" s="783"/>
      <c r="K26" s="783"/>
      <c r="L26" s="783"/>
      <c r="M26" s="783"/>
      <c r="N26" s="783"/>
      <c r="O26" s="783"/>
      <c r="P26" s="784"/>
      <c r="Q26" s="759" t="s">
        <v>394</v>
      </c>
      <c r="R26" s="760"/>
      <c r="S26" s="760"/>
      <c r="T26" s="760"/>
      <c r="U26" s="761"/>
      <c r="V26" s="759" t="s">
        <v>395</v>
      </c>
      <c r="W26" s="760"/>
      <c r="X26" s="760"/>
      <c r="Y26" s="760"/>
      <c r="Z26" s="761"/>
      <c r="AA26" s="759" t="s">
        <v>396</v>
      </c>
      <c r="AB26" s="760"/>
      <c r="AC26" s="760"/>
      <c r="AD26" s="760"/>
      <c r="AE26" s="760"/>
      <c r="AF26" s="854" t="s">
        <v>397</v>
      </c>
      <c r="AG26" s="855"/>
      <c r="AH26" s="855"/>
      <c r="AI26" s="855"/>
      <c r="AJ26" s="856"/>
      <c r="AK26" s="760" t="s">
        <v>398</v>
      </c>
      <c r="AL26" s="760"/>
      <c r="AM26" s="760"/>
      <c r="AN26" s="760"/>
      <c r="AO26" s="761"/>
      <c r="AP26" s="759" t="s">
        <v>399</v>
      </c>
      <c r="AQ26" s="760"/>
      <c r="AR26" s="760"/>
      <c r="AS26" s="760"/>
      <c r="AT26" s="761"/>
      <c r="AU26" s="759" t="s">
        <v>400</v>
      </c>
      <c r="AV26" s="760"/>
      <c r="AW26" s="760"/>
      <c r="AX26" s="760"/>
      <c r="AY26" s="761"/>
      <c r="AZ26" s="759" t="s">
        <v>401</v>
      </c>
      <c r="BA26" s="760"/>
      <c r="BB26" s="760"/>
      <c r="BC26" s="760"/>
      <c r="BD26" s="761"/>
      <c r="BE26" s="759" t="s">
        <v>378</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402</v>
      </c>
      <c r="C28" s="774"/>
      <c r="D28" s="774"/>
      <c r="E28" s="774"/>
      <c r="F28" s="774"/>
      <c r="G28" s="774"/>
      <c r="H28" s="774"/>
      <c r="I28" s="774"/>
      <c r="J28" s="774"/>
      <c r="K28" s="774"/>
      <c r="L28" s="774"/>
      <c r="M28" s="774"/>
      <c r="N28" s="774"/>
      <c r="O28" s="774"/>
      <c r="P28" s="775"/>
      <c r="Q28" s="864">
        <v>92</v>
      </c>
      <c r="R28" s="865"/>
      <c r="S28" s="865"/>
      <c r="T28" s="865"/>
      <c r="U28" s="865"/>
      <c r="V28" s="865">
        <v>89</v>
      </c>
      <c r="W28" s="865"/>
      <c r="X28" s="865"/>
      <c r="Y28" s="865"/>
      <c r="Z28" s="865"/>
      <c r="AA28" s="865">
        <v>4</v>
      </c>
      <c r="AB28" s="865"/>
      <c r="AC28" s="865"/>
      <c r="AD28" s="865"/>
      <c r="AE28" s="866"/>
      <c r="AF28" s="867">
        <v>4</v>
      </c>
      <c r="AG28" s="865"/>
      <c r="AH28" s="865"/>
      <c r="AI28" s="865"/>
      <c r="AJ28" s="868"/>
      <c r="AK28" s="869">
        <v>0</v>
      </c>
      <c r="AL28" s="860"/>
      <c r="AM28" s="860"/>
      <c r="AN28" s="860"/>
      <c r="AO28" s="860"/>
      <c r="AP28" s="860">
        <v>0</v>
      </c>
      <c r="AQ28" s="860"/>
      <c r="AR28" s="860"/>
      <c r="AS28" s="860"/>
      <c r="AT28" s="860"/>
      <c r="AU28" s="860">
        <v>0</v>
      </c>
      <c r="AV28" s="860"/>
      <c r="AW28" s="860"/>
      <c r="AX28" s="860"/>
      <c r="AY28" s="860"/>
      <c r="AZ28" s="861" t="s">
        <v>590</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403</v>
      </c>
      <c r="C29" s="798"/>
      <c r="D29" s="798"/>
      <c r="E29" s="798"/>
      <c r="F29" s="798"/>
      <c r="G29" s="798"/>
      <c r="H29" s="798"/>
      <c r="I29" s="798"/>
      <c r="J29" s="798"/>
      <c r="K29" s="798"/>
      <c r="L29" s="798"/>
      <c r="M29" s="798"/>
      <c r="N29" s="798"/>
      <c r="O29" s="798"/>
      <c r="P29" s="799"/>
      <c r="Q29" s="800">
        <v>80</v>
      </c>
      <c r="R29" s="801"/>
      <c r="S29" s="801"/>
      <c r="T29" s="801"/>
      <c r="U29" s="801"/>
      <c r="V29" s="801">
        <v>78</v>
      </c>
      <c r="W29" s="801"/>
      <c r="X29" s="801"/>
      <c r="Y29" s="801"/>
      <c r="Z29" s="801"/>
      <c r="AA29" s="801">
        <v>2</v>
      </c>
      <c r="AB29" s="801"/>
      <c r="AC29" s="801"/>
      <c r="AD29" s="801"/>
      <c r="AE29" s="802"/>
      <c r="AF29" s="803">
        <v>2</v>
      </c>
      <c r="AG29" s="804"/>
      <c r="AH29" s="804"/>
      <c r="AI29" s="804"/>
      <c r="AJ29" s="805"/>
      <c r="AK29" s="872">
        <v>13</v>
      </c>
      <c r="AL29" s="873"/>
      <c r="AM29" s="873"/>
      <c r="AN29" s="873"/>
      <c r="AO29" s="873"/>
      <c r="AP29" s="873">
        <v>0</v>
      </c>
      <c r="AQ29" s="873"/>
      <c r="AR29" s="873"/>
      <c r="AS29" s="873"/>
      <c r="AT29" s="873"/>
      <c r="AU29" s="873">
        <v>0</v>
      </c>
      <c r="AV29" s="873"/>
      <c r="AW29" s="873"/>
      <c r="AX29" s="873"/>
      <c r="AY29" s="873"/>
      <c r="AZ29" s="874" t="s">
        <v>590</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404</v>
      </c>
      <c r="C30" s="798"/>
      <c r="D30" s="798"/>
      <c r="E30" s="798"/>
      <c r="F30" s="798"/>
      <c r="G30" s="798"/>
      <c r="H30" s="798"/>
      <c r="I30" s="798"/>
      <c r="J30" s="798"/>
      <c r="K30" s="798"/>
      <c r="L30" s="798"/>
      <c r="M30" s="798"/>
      <c r="N30" s="798"/>
      <c r="O30" s="798"/>
      <c r="P30" s="799"/>
      <c r="Q30" s="800">
        <v>64</v>
      </c>
      <c r="R30" s="801"/>
      <c r="S30" s="801"/>
      <c r="T30" s="801"/>
      <c r="U30" s="801"/>
      <c r="V30" s="801">
        <v>64</v>
      </c>
      <c r="W30" s="801"/>
      <c r="X30" s="801"/>
      <c r="Y30" s="801"/>
      <c r="Z30" s="801"/>
      <c r="AA30" s="801">
        <v>0</v>
      </c>
      <c r="AB30" s="801"/>
      <c r="AC30" s="801"/>
      <c r="AD30" s="801"/>
      <c r="AE30" s="802"/>
      <c r="AF30" s="803">
        <v>0</v>
      </c>
      <c r="AG30" s="804"/>
      <c r="AH30" s="804"/>
      <c r="AI30" s="804"/>
      <c r="AJ30" s="805"/>
      <c r="AK30" s="872">
        <v>12</v>
      </c>
      <c r="AL30" s="873"/>
      <c r="AM30" s="873"/>
      <c r="AN30" s="873"/>
      <c r="AO30" s="873"/>
      <c r="AP30" s="873">
        <v>0</v>
      </c>
      <c r="AQ30" s="873"/>
      <c r="AR30" s="873"/>
      <c r="AS30" s="873"/>
      <c r="AT30" s="873"/>
      <c r="AU30" s="873">
        <v>0</v>
      </c>
      <c r="AV30" s="873"/>
      <c r="AW30" s="873"/>
      <c r="AX30" s="873"/>
      <c r="AY30" s="873"/>
      <c r="AZ30" s="874" t="s">
        <v>590</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405</v>
      </c>
      <c r="C31" s="798"/>
      <c r="D31" s="798"/>
      <c r="E31" s="798"/>
      <c r="F31" s="798"/>
      <c r="G31" s="798"/>
      <c r="H31" s="798"/>
      <c r="I31" s="798"/>
      <c r="J31" s="798"/>
      <c r="K31" s="798"/>
      <c r="L31" s="798"/>
      <c r="M31" s="798"/>
      <c r="N31" s="798"/>
      <c r="O31" s="798"/>
      <c r="P31" s="799"/>
      <c r="Q31" s="800">
        <v>25</v>
      </c>
      <c r="R31" s="801"/>
      <c r="S31" s="801"/>
      <c r="T31" s="801"/>
      <c r="U31" s="801"/>
      <c r="V31" s="801">
        <v>25</v>
      </c>
      <c r="W31" s="801"/>
      <c r="X31" s="801"/>
      <c r="Y31" s="801"/>
      <c r="Z31" s="801"/>
      <c r="AA31" s="801">
        <v>0</v>
      </c>
      <c r="AB31" s="801"/>
      <c r="AC31" s="801"/>
      <c r="AD31" s="801"/>
      <c r="AE31" s="802"/>
      <c r="AF31" s="803">
        <v>0</v>
      </c>
      <c r="AG31" s="804"/>
      <c r="AH31" s="804"/>
      <c r="AI31" s="804"/>
      <c r="AJ31" s="805"/>
      <c r="AK31" s="872">
        <v>0</v>
      </c>
      <c r="AL31" s="873"/>
      <c r="AM31" s="873"/>
      <c r="AN31" s="873"/>
      <c r="AO31" s="873"/>
      <c r="AP31" s="873">
        <v>0</v>
      </c>
      <c r="AQ31" s="873"/>
      <c r="AR31" s="873"/>
      <c r="AS31" s="873"/>
      <c r="AT31" s="873"/>
      <c r="AU31" s="873">
        <v>0</v>
      </c>
      <c r="AV31" s="873"/>
      <c r="AW31" s="873"/>
      <c r="AX31" s="873"/>
      <c r="AY31" s="873"/>
      <c r="AZ31" s="874" t="s">
        <v>590</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406</v>
      </c>
      <c r="C32" s="798"/>
      <c r="D32" s="798"/>
      <c r="E32" s="798"/>
      <c r="F32" s="798"/>
      <c r="G32" s="798"/>
      <c r="H32" s="798"/>
      <c r="I32" s="798"/>
      <c r="J32" s="798"/>
      <c r="K32" s="798"/>
      <c r="L32" s="798"/>
      <c r="M32" s="798"/>
      <c r="N32" s="798"/>
      <c r="O32" s="798"/>
      <c r="P32" s="799"/>
      <c r="Q32" s="800">
        <v>46</v>
      </c>
      <c r="R32" s="801"/>
      <c r="S32" s="801"/>
      <c r="T32" s="801"/>
      <c r="U32" s="801"/>
      <c r="V32" s="801">
        <v>46</v>
      </c>
      <c r="W32" s="801"/>
      <c r="X32" s="801"/>
      <c r="Y32" s="801"/>
      <c r="Z32" s="801"/>
      <c r="AA32" s="801">
        <v>0</v>
      </c>
      <c r="AB32" s="801"/>
      <c r="AC32" s="801"/>
      <c r="AD32" s="801"/>
      <c r="AE32" s="802"/>
      <c r="AF32" s="803">
        <v>0</v>
      </c>
      <c r="AG32" s="804"/>
      <c r="AH32" s="804"/>
      <c r="AI32" s="804"/>
      <c r="AJ32" s="805"/>
      <c r="AK32" s="872">
        <v>27</v>
      </c>
      <c r="AL32" s="873"/>
      <c r="AM32" s="873"/>
      <c r="AN32" s="873"/>
      <c r="AO32" s="873"/>
      <c r="AP32" s="873">
        <v>305</v>
      </c>
      <c r="AQ32" s="873"/>
      <c r="AR32" s="873"/>
      <c r="AS32" s="873"/>
      <c r="AT32" s="873"/>
      <c r="AU32" s="873">
        <v>161</v>
      </c>
      <c r="AV32" s="873"/>
      <c r="AW32" s="873"/>
      <c r="AX32" s="873"/>
      <c r="AY32" s="873"/>
      <c r="AZ32" s="874" t="s">
        <v>590</v>
      </c>
      <c r="BA32" s="874"/>
      <c r="BB32" s="874"/>
      <c r="BC32" s="874"/>
      <c r="BD32" s="874"/>
      <c r="BE32" s="870" t="s">
        <v>407</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408</v>
      </c>
      <c r="C33" s="798"/>
      <c r="D33" s="798"/>
      <c r="E33" s="798"/>
      <c r="F33" s="798"/>
      <c r="G33" s="798"/>
      <c r="H33" s="798"/>
      <c r="I33" s="798"/>
      <c r="J33" s="798"/>
      <c r="K33" s="798"/>
      <c r="L33" s="798"/>
      <c r="M33" s="798"/>
      <c r="N33" s="798"/>
      <c r="O33" s="798"/>
      <c r="P33" s="799"/>
      <c r="Q33" s="800">
        <v>761</v>
      </c>
      <c r="R33" s="801"/>
      <c r="S33" s="801"/>
      <c r="T33" s="801"/>
      <c r="U33" s="801"/>
      <c r="V33" s="801">
        <v>752</v>
      </c>
      <c r="W33" s="801"/>
      <c r="X33" s="801"/>
      <c r="Y33" s="801"/>
      <c r="Z33" s="801"/>
      <c r="AA33" s="801">
        <v>9</v>
      </c>
      <c r="AB33" s="801"/>
      <c r="AC33" s="801"/>
      <c r="AD33" s="801"/>
      <c r="AE33" s="802"/>
      <c r="AF33" s="803" t="s">
        <v>129</v>
      </c>
      <c r="AG33" s="804"/>
      <c r="AH33" s="804"/>
      <c r="AI33" s="804"/>
      <c r="AJ33" s="805"/>
      <c r="AK33" s="872">
        <v>33</v>
      </c>
      <c r="AL33" s="873"/>
      <c r="AM33" s="873"/>
      <c r="AN33" s="873"/>
      <c r="AO33" s="873"/>
      <c r="AP33" s="873">
        <v>87</v>
      </c>
      <c r="AQ33" s="873"/>
      <c r="AR33" s="873"/>
      <c r="AS33" s="873"/>
      <c r="AT33" s="873"/>
      <c r="AU33" s="873" t="s">
        <v>590</v>
      </c>
      <c r="AV33" s="873"/>
      <c r="AW33" s="873"/>
      <c r="AX33" s="873"/>
      <c r="AY33" s="873"/>
      <c r="AZ33" s="874" t="s">
        <v>590</v>
      </c>
      <c r="BA33" s="874"/>
      <c r="BB33" s="874"/>
      <c r="BC33" s="874"/>
      <c r="BD33" s="874"/>
      <c r="BE33" s="870" t="s">
        <v>407</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409</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390</v>
      </c>
      <c r="B63" s="832" t="s">
        <v>410</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5</v>
      </c>
      <c r="AG63" s="884"/>
      <c r="AH63" s="884"/>
      <c r="AI63" s="884"/>
      <c r="AJ63" s="885"/>
      <c r="AK63" s="886"/>
      <c r="AL63" s="881"/>
      <c r="AM63" s="881"/>
      <c r="AN63" s="881"/>
      <c r="AO63" s="881"/>
      <c r="AP63" s="884">
        <v>359</v>
      </c>
      <c r="AQ63" s="884"/>
      <c r="AR63" s="884"/>
      <c r="AS63" s="884"/>
      <c r="AT63" s="884"/>
      <c r="AU63" s="884"/>
      <c r="AV63" s="884"/>
      <c r="AW63" s="884"/>
      <c r="AX63" s="884"/>
      <c r="AY63" s="884"/>
      <c r="AZ63" s="888"/>
      <c r="BA63" s="888"/>
      <c r="BB63" s="888"/>
      <c r="BC63" s="888"/>
      <c r="BD63" s="888"/>
      <c r="BE63" s="889"/>
      <c r="BF63" s="889"/>
      <c r="BG63" s="889"/>
      <c r="BH63" s="889"/>
      <c r="BI63" s="890"/>
      <c r="BJ63" s="891" t="s">
        <v>129</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412</v>
      </c>
      <c r="B66" s="783"/>
      <c r="C66" s="783"/>
      <c r="D66" s="783"/>
      <c r="E66" s="783"/>
      <c r="F66" s="783"/>
      <c r="G66" s="783"/>
      <c r="H66" s="783"/>
      <c r="I66" s="783"/>
      <c r="J66" s="783"/>
      <c r="K66" s="783"/>
      <c r="L66" s="783"/>
      <c r="M66" s="783"/>
      <c r="N66" s="783"/>
      <c r="O66" s="783"/>
      <c r="P66" s="784"/>
      <c r="Q66" s="759" t="s">
        <v>394</v>
      </c>
      <c r="R66" s="760"/>
      <c r="S66" s="760"/>
      <c r="T66" s="760"/>
      <c r="U66" s="761"/>
      <c r="V66" s="759" t="s">
        <v>395</v>
      </c>
      <c r="W66" s="760"/>
      <c r="X66" s="760"/>
      <c r="Y66" s="760"/>
      <c r="Z66" s="761"/>
      <c r="AA66" s="759" t="s">
        <v>396</v>
      </c>
      <c r="AB66" s="760"/>
      <c r="AC66" s="760"/>
      <c r="AD66" s="760"/>
      <c r="AE66" s="761"/>
      <c r="AF66" s="894" t="s">
        <v>413</v>
      </c>
      <c r="AG66" s="855"/>
      <c r="AH66" s="855"/>
      <c r="AI66" s="855"/>
      <c r="AJ66" s="895"/>
      <c r="AK66" s="759" t="s">
        <v>414</v>
      </c>
      <c r="AL66" s="783"/>
      <c r="AM66" s="783"/>
      <c r="AN66" s="783"/>
      <c r="AO66" s="784"/>
      <c r="AP66" s="759" t="s">
        <v>415</v>
      </c>
      <c r="AQ66" s="760"/>
      <c r="AR66" s="760"/>
      <c r="AS66" s="760"/>
      <c r="AT66" s="761"/>
      <c r="AU66" s="759" t="s">
        <v>416</v>
      </c>
      <c r="AV66" s="760"/>
      <c r="AW66" s="760"/>
      <c r="AX66" s="760"/>
      <c r="AY66" s="761"/>
      <c r="AZ66" s="759" t="s">
        <v>378</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576</v>
      </c>
      <c r="C68" s="912"/>
      <c r="D68" s="912"/>
      <c r="E68" s="912"/>
      <c r="F68" s="912"/>
      <c r="G68" s="912"/>
      <c r="H68" s="912"/>
      <c r="I68" s="912"/>
      <c r="J68" s="912"/>
      <c r="K68" s="912"/>
      <c r="L68" s="912"/>
      <c r="M68" s="912"/>
      <c r="N68" s="912"/>
      <c r="O68" s="912"/>
      <c r="P68" s="913"/>
      <c r="Q68" s="914">
        <v>8502</v>
      </c>
      <c r="R68" s="908"/>
      <c r="S68" s="908"/>
      <c r="T68" s="908"/>
      <c r="U68" s="908"/>
      <c r="V68" s="908">
        <v>7172</v>
      </c>
      <c r="W68" s="908"/>
      <c r="X68" s="908"/>
      <c r="Y68" s="908"/>
      <c r="Z68" s="908"/>
      <c r="AA68" s="908">
        <v>1330</v>
      </c>
      <c r="AB68" s="908"/>
      <c r="AC68" s="908"/>
      <c r="AD68" s="908"/>
      <c r="AE68" s="908"/>
      <c r="AF68" s="908">
        <v>1330</v>
      </c>
      <c r="AG68" s="908"/>
      <c r="AH68" s="908"/>
      <c r="AI68" s="908"/>
      <c r="AJ68" s="908"/>
      <c r="AK68" s="908" t="s">
        <v>590</v>
      </c>
      <c r="AL68" s="908"/>
      <c r="AM68" s="908"/>
      <c r="AN68" s="908"/>
      <c r="AO68" s="908"/>
      <c r="AP68" s="908" t="s">
        <v>590</v>
      </c>
      <c r="AQ68" s="908"/>
      <c r="AR68" s="908"/>
      <c r="AS68" s="908"/>
      <c r="AT68" s="908"/>
      <c r="AU68" s="908" t="s">
        <v>590</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577</v>
      </c>
      <c r="C69" s="916"/>
      <c r="D69" s="916"/>
      <c r="E69" s="916"/>
      <c r="F69" s="916"/>
      <c r="G69" s="916"/>
      <c r="H69" s="916"/>
      <c r="I69" s="916"/>
      <c r="J69" s="916"/>
      <c r="K69" s="916"/>
      <c r="L69" s="916"/>
      <c r="M69" s="916"/>
      <c r="N69" s="916"/>
      <c r="O69" s="916"/>
      <c r="P69" s="917"/>
      <c r="Q69" s="918">
        <v>139</v>
      </c>
      <c r="R69" s="873"/>
      <c r="S69" s="873"/>
      <c r="T69" s="873"/>
      <c r="U69" s="873"/>
      <c r="V69" s="873">
        <v>131</v>
      </c>
      <c r="W69" s="873"/>
      <c r="X69" s="873"/>
      <c r="Y69" s="873"/>
      <c r="Z69" s="873"/>
      <c r="AA69" s="873">
        <v>7</v>
      </c>
      <c r="AB69" s="873"/>
      <c r="AC69" s="873"/>
      <c r="AD69" s="873"/>
      <c r="AE69" s="873"/>
      <c r="AF69" s="873">
        <v>7</v>
      </c>
      <c r="AG69" s="873"/>
      <c r="AH69" s="873"/>
      <c r="AI69" s="873"/>
      <c r="AJ69" s="873"/>
      <c r="AK69" s="873" t="s">
        <v>590</v>
      </c>
      <c r="AL69" s="873"/>
      <c r="AM69" s="873"/>
      <c r="AN69" s="873"/>
      <c r="AO69" s="873"/>
      <c r="AP69" s="873" t="s">
        <v>590</v>
      </c>
      <c r="AQ69" s="873"/>
      <c r="AR69" s="873"/>
      <c r="AS69" s="873"/>
      <c r="AT69" s="873"/>
      <c r="AU69" s="873" t="s">
        <v>590</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578</v>
      </c>
      <c r="C70" s="916"/>
      <c r="D70" s="916"/>
      <c r="E70" s="916"/>
      <c r="F70" s="916"/>
      <c r="G70" s="916"/>
      <c r="H70" s="916"/>
      <c r="I70" s="916"/>
      <c r="J70" s="916"/>
      <c r="K70" s="916"/>
      <c r="L70" s="916"/>
      <c r="M70" s="916"/>
      <c r="N70" s="916"/>
      <c r="O70" s="916"/>
      <c r="P70" s="917"/>
      <c r="Q70" s="918">
        <v>129</v>
      </c>
      <c r="R70" s="873"/>
      <c r="S70" s="873"/>
      <c r="T70" s="873"/>
      <c r="U70" s="873"/>
      <c r="V70" s="873">
        <v>123</v>
      </c>
      <c r="W70" s="873"/>
      <c r="X70" s="873"/>
      <c r="Y70" s="873"/>
      <c r="Z70" s="873"/>
      <c r="AA70" s="873">
        <v>6</v>
      </c>
      <c r="AB70" s="873"/>
      <c r="AC70" s="873"/>
      <c r="AD70" s="873"/>
      <c r="AE70" s="873"/>
      <c r="AF70" s="873">
        <v>6</v>
      </c>
      <c r="AG70" s="873"/>
      <c r="AH70" s="873"/>
      <c r="AI70" s="873"/>
      <c r="AJ70" s="873"/>
      <c r="AK70" s="873">
        <v>18</v>
      </c>
      <c r="AL70" s="873"/>
      <c r="AM70" s="873"/>
      <c r="AN70" s="873"/>
      <c r="AO70" s="873"/>
      <c r="AP70" s="873" t="s">
        <v>590</v>
      </c>
      <c r="AQ70" s="873"/>
      <c r="AR70" s="873"/>
      <c r="AS70" s="873"/>
      <c r="AT70" s="873"/>
      <c r="AU70" s="873" t="s">
        <v>590</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579</v>
      </c>
      <c r="C71" s="916"/>
      <c r="D71" s="916"/>
      <c r="E71" s="916"/>
      <c r="F71" s="916"/>
      <c r="G71" s="916"/>
      <c r="H71" s="916"/>
      <c r="I71" s="916"/>
      <c r="J71" s="916"/>
      <c r="K71" s="916"/>
      <c r="L71" s="916"/>
      <c r="M71" s="916"/>
      <c r="N71" s="916"/>
      <c r="O71" s="916"/>
      <c r="P71" s="917"/>
      <c r="Q71" s="918">
        <v>5</v>
      </c>
      <c r="R71" s="873"/>
      <c r="S71" s="873"/>
      <c r="T71" s="873"/>
      <c r="U71" s="873"/>
      <c r="V71" s="873">
        <v>5</v>
      </c>
      <c r="W71" s="873"/>
      <c r="X71" s="873"/>
      <c r="Y71" s="873"/>
      <c r="Z71" s="873"/>
      <c r="AA71" s="873">
        <v>0</v>
      </c>
      <c r="AB71" s="873"/>
      <c r="AC71" s="873"/>
      <c r="AD71" s="873"/>
      <c r="AE71" s="873"/>
      <c r="AF71" s="873">
        <v>0</v>
      </c>
      <c r="AG71" s="873"/>
      <c r="AH71" s="873"/>
      <c r="AI71" s="873"/>
      <c r="AJ71" s="873"/>
      <c r="AK71" s="873" t="s">
        <v>590</v>
      </c>
      <c r="AL71" s="873"/>
      <c r="AM71" s="873"/>
      <c r="AN71" s="873"/>
      <c r="AO71" s="873"/>
      <c r="AP71" s="873" t="s">
        <v>590</v>
      </c>
      <c r="AQ71" s="873"/>
      <c r="AR71" s="873"/>
      <c r="AS71" s="873"/>
      <c r="AT71" s="873"/>
      <c r="AU71" s="873" t="s">
        <v>590</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580</v>
      </c>
      <c r="C72" s="916"/>
      <c r="D72" s="916"/>
      <c r="E72" s="916"/>
      <c r="F72" s="916"/>
      <c r="G72" s="916"/>
      <c r="H72" s="916"/>
      <c r="I72" s="916"/>
      <c r="J72" s="916"/>
      <c r="K72" s="916"/>
      <c r="L72" s="916"/>
      <c r="M72" s="916"/>
      <c r="N72" s="916"/>
      <c r="O72" s="916"/>
      <c r="P72" s="917"/>
      <c r="Q72" s="918">
        <v>137</v>
      </c>
      <c r="R72" s="873"/>
      <c r="S72" s="873"/>
      <c r="T72" s="873"/>
      <c r="U72" s="873"/>
      <c r="V72" s="873">
        <v>135</v>
      </c>
      <c r="W72" s="873"/>
      <c r="X72" s="873"/>
      <c r="Y72" s="873"/>
      <c r="Z72" s="873"/>
      <c r="AA72" s="873">
        <v>2</v>
      </c>
      <c r="AB72" s="873"/>
      <c r="AC72" s="873"/>
      <c r="AD72" s="873"/>
      <c r="AE72" s="873"/>
      <c r="AF72" s="873">
        <v>2</v>
      </c>
      <c r="AG72" s="873"/>
      <c r="AH72" s="873"/>
      <c r="AI72" s="873"/>
      <c r="AJ72" s="873"/>
      <c r="AK72" s="873">
        <v>29</v>
      </c>
      <c r="AL72" s="873"/>
      <c r="AM72" s="873"/>
      <c r="AN72" s="873"/>
      <c r="AO72" s="873"/>
      <c r="AP72" s="873" t="s">
        <v>590</v>
      </c>
      <c r="AQ72" s="873"/>
      <c r="AR72" s="873"/>
      <c r="AS72" s="873"/>
      <c r="AT72" s="873"/>
      <c r="AU72" s="873" t="s">
        <v>590</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581</v>
      </c>
      <c r="C73" s="916"/>
      <c r="D73" s="916"/>
      <c r="E73" s="916"/>
      <c r="F73" s="916"/>
      <c r="G73" s="916"/>
      <c r="H73" s="916"/>
      <c r="I73" s="916"/>
      <c r="J73" s="916"/>
      <c r="K73" s="916"/>
      <c r="L73" s="916"/>
      <c r="M73" s="916"/>
      <c r="N73" s="916"/>
      <c r="O73" s="916"/>
      <c r="P73" s="917"/>
      <c r="Q73" s="918">
        <v>119</v>
      </c>
      <c r="R73" s="873"/>
      <c r="S73" s="873"/>
      <c r="T73" s="873"/>
      <c r="U73" s="873"/>
      <c r="V73" s="873">
        <v>114</v>
      </c>
      <c r="W73" s="873"/>
      <c r="X73" s="873"/>
      <c r="Y73" s="873"/>
      <c r="Z73" s="873"/>
      <c r="AA73" s="873">
        <v>5</v>
      </c>
      <c r="AB73" s="873"/>
      <c r="AC73" s="873"/>
      <c r="AD73" s="873"/>
      <c r="AE73" s="873"/>
      <c r="AF73" s="873">
        <v>5</v>
      </c>
      <c r="AG73" s="873"/>
      <c r="AH73" s="873"/>
      <c r="AI73" s="873"/>
      <c r="AJ73" s="873"/>
      <c r="AK73" s="873">
        <v>4</v>
      </c>
      <c r="AL73" s="873"/>
      <c r="AM73" s="873"/>
      <c r="AN73" s="873"/>
      <c r="AO73" s="873"/>
      <c r="AP73" s="873" t="s">
        <v>590</v>
      </c>
      <c r="AQ73" s="873"/>
      <c r="AR73" s="873"/>
      <c r="AS73" s="873"/>
      <c r="AT73" s="873"/>
      <c r="AU73" s="873" t="s">
        <v>590</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582</v>
      </c>
      <c r="C74" s="916"/>
      <c r="D74" s="916"/>
      <c r="E74" s="916"/>
      <c r="F74" s="916"/>
      <c r="G74" s="916"/>
      <c r="H74" s="916"/>
      <c r="I74" s="916"/>
      <c r="J74" s="916"/>
      <c r="K74" s="916"/>
      <c r="L74" s="916"/>
      <c r="M74" s="916"/>
      <c r="N74" s="916"/>
      <c r="O74" s="916"/>
      <c r="P74" s="917"/>
      <c r="Q74" s="918">
        <v>146299</v>
      </c>
      <c r="R74" s="873"/>
      <c r="S74" s="873"/>
      <c r="T74" s="873"/>
      <c r="U74" s="873"/>
      <c r="V74" s="873">
        <v>144398</v>
      </c>
      <c r="W74" s="873"/>
      <c r="X74" s="873"/>
      <c r="Y74" s="873"/>
      <c r="Z74" s="873"/>
      <c r="AA74" s="873">
        <v>1901</v>
      </c>
      <c r="AB74" s="873"/>
      <c r="AC74" s="873"/>
      <c r="AD74" s="873"/>
      <c r="AE74" s="873"/>
      <c r="AF74" s="873">
        <v>1901</v>
      </c>
      <c r="AG74" s="873"/>
      <c r="AH74" s="873"/>
      <c r="AI74" s="873"/>
      <c r="AJ74" s="873"/>
      <c r="AK74" s="873">
        <v>126</v>
      </c>
      <c r="AL74" s="873"/>
      <c r="AM74" s="873"/>
      <c r="AN74" s="873"/>
      <c r="AO74" s="873"/>
      <c r="AP74" s="873" t="s">
        <v>590</v>
      </c>
      <c r="AQ74" s="873"/>
      <c r="AR74" s="873"/>
      <c r="AS74" s="873"/>
      <c r="AT74" s="873"/>
      <c r="AU74" s="873" t="s">
        <v>590</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583</v>
      </c>
      <c r="C75" s="916"/>
      <c r="D75" s="916"/>
      <c r="E75" s="916"/>
      <c r="F75" s="916"/>
      <c r="G75" s="916"/>
      <c r="H75" s="916"/>
      <c r="I75" s="916"/>
      <c r="J75" s="916"/>
      <c r="K75" s="916"/>
      <c r="L75" s="916"/>
      <c r="M75" s="916"/>
      <c r="N75" s="916"/>
      <c r="O75" s="916"/>
      <c r="P75" s="917"/>
      <c r="Q75" s="921">
        <v>388</v>
      </c>
      <c r="R75" s="922"/>
      <c r="S75" s="922"/>
      <c r="T75" s="922"/>
      <c r="U75" s="872"/>
      <c r="V75" s="923">
        <v>413</v>
      </c>
      <c r="W75" s="922"/>
      <c r="X75" s="922"/>
      <c r="Y75" s="922"/>
      <c r="Z75" s="872"/>
      <c r="AA75" s="923">
        <v>1</v>
      </c>
      <c r="AB75" s="922"/>
      <c r="AC75" s="922"/>
      <c r="AD75" s="922"/>
      <c r="AE75" s="872"/>
      <c r="AF75" s="923">
        <v>1</v>
      </c>
      <c r="AG75" s="922"/>
      <c r="AH75" s="922"/>
      <c r="AI75" s="922"/>
      <c r="AJ75" s="872"/>
      <c r="AK75" s="923">
        <v>0</v>
      </c>
      <c r="AL75" s="922"/>
      <c r="AM75" s="922"/>
      <c r="AN75" s="922"/>
      <c r="AO75" s="872"/>
      <c r="AP75" s="923">
        <v>643</v>
      </c>
      <c r="AQ75" s="922"/>
      <c r="AR75" s="922"/>
      <c r="AS75" s="922"/>
      <c r="AT75" s="872"/>
      <c r="AU75" s="923">
        <v>16</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t="s">
        <v>591</v>
      </c>
      <c r="C76" s="916"/>
      <c r="D76" s="916"/>
      <c r="E76" s="916"/>
      <c r="F76" s="916"/>
      <c r="G76" s="916"/>
      <c r="H76" s="916"/>
      <c r="I76" s="916"/>
      <c r="J76" s="916"/>
      <c r="K76" s="916"/>
      <c r="L76" s="916"/>
      <c r="M76" s="916"/>
      <c r="N76" s="916"/>
      <c r="O76" s="916"/>
      <c r="P76" s="917"/>
      <c r="Q76" s="921">
        <v>262</v>
      </c>
      <c r="R76" s="922"/>
      <c r="S76" s="922"/>
      <c r="T76" s="922"/>
      <c r="U76" s="872"/>
      <c r="V76" s="923">
        <v>227</v>
      </c>
      <c r="W76" s="922"/>
      <c r="X76" s="922"/>
      <c r="Y76" s="922"/>
      <c r="Z76" s="872"/>
      <c r="AA76" s="923">
        <v>35</v>
      </c>
      <c r="AB76" s="922"/>
      <c r="AC76" s="922"/>
      <c r="AD76" s="922"/>
      <c r="AE76" s="872"/>
      <c r="AF76" s="923">
        <v>4</v>
      </c>
      <c r="AG76" s="922"/>
      <c r="AH76" s="922"/>
      <c r="AI76" s="922"/>
      <c r="AJ76" s="872"/>
      <c r="AK76" s="923">
        <v>4</v>
      </c>
      <c r="AL76" s="922"/>
      <c r="AM76" s="922"/>
      <c r="AN76" s="922"/>
      <c r="AO76" s="872"/>
      <c r="AP76" s="923" t="s">
        <v>592</v>
      </c>
      <c r="AQ76" s="922"/>
      <c r="AR76" s="922"/>
      <c r="AS76" s="922"/>
      <c r="AT76" s="872"/>
      <c r="AU76" s="923" t="s">
        <v>593</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390</v>
      </c>
      <c r="B88" s="832" t="s">
        <v>417</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3254</v>
      </c>
      <c r="AG88" s="884"/>
      <c r="AH88" s="884"/>
      <c r="AI88" s="884"/>
      <c r="AJ88" s="884"/>
      <c r="AK88" s="881"/>
      <c r="AL88" s="881"/>
      <c r="AM88" s="881"/>
      <c r="AN88" s="881"/>
      <c r="AO88" s="881"/>
      <c r="AP88" s="884">
        <v>643</v>
      </c>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32" t="s">
        <v>418</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419</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420</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423</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424</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425</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426</v>
      </c>
      <c r="AB109" s="937"/>
      <c r="AC109" s="937"/>
      <c r="AD109" s="937"/>
      <c r="AE109" s="938"/>
      <c r="AF109" s="936" t="s">
        <v>309</v>
      </c>
      <c r="AG109" s="937"/>
      <c r="AH109" s="937"/>
      <c r="AI109" s="937"/>
      <c r="AJ109" s="938"/>
      <c r="AK109" s="936" t="s">
        <v>308</v>
      </c>
      <c r="AL109" s="937"/>
      <c r="AM109" s="937"/>
      <c r="AN109" s="937"/>
      <c r="AO109" s="938"/>
      <c r="AP109" s="936" t="s">
        <v>427</v>
      </c>
      <c r="AQ109" s="937"/>
      <c r="AR109" s="937"/>
      <c r="AS109" s="937"/>
      <c r="AT109" s="939"/>
      <c r="AU109" s="956" t="s">
        <v>425</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426</v>
      </c>
      <c r="BR109" s="937"/>
      <c r="BS109" s="937"/>
      <c r="BT109" s="937"/>
      <c r="BU109" s="938"/>
      <c r="BV109" s="936" t="s">
        <v>309</v>
      </c>
      <c r="BW109" s="937"/>
      <c r="BX109" s="937"/>
      <c r="BY109" s="937"/>
      <c r="BZ109" s="938"/>
      <c r="CA109" s="936" t="s">
        <v>308</v>
      </c>
      <c r="CB109" s="937"/>
      <c r="CC109" s="937"/>
      <c r="CD109" s="937"/>
      <c r="CE109" s="938"/>
      <c r="CF109" s="957" t="s">
        <v>427</v>
      </c>
      <c r="CG109" s="957"/>
      <c r="CH109" s="957"/>
      <c r="CI109" s="957"/>
      <c r="CJ109" s="957"/>
      <c r="CK109" s="936" t="s">
        <v>428</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426</v>
      </c>
      <c r="DH109" s="937"/>
      <c r="DI109" s="937"/>
      <c r="DJ109" s="937"/>
      <c r="DK109" s="938"/>
      <c r="DL109" s="936" t="s">
        <v>309</v>
      </c>
      <c r="DM109" s="937"/>
      <c r="DN109" s="937"/>
      <c r="DO109" s="937"/>
      <c r="DP109" s="938"/>
      <c r="DQ109" s="936" t="s">
        <v>308</v>
      </c>
      <c r="DR109" s="937"/>
      <c r="DS109" s="937"/>
      <c r="DT109" s="937"/>
      <c r="DU109" s="938"/>
      <c r="DV109" s="936" t="s">
        <v>427</v>
      </c>
      <c r="DW109" s="937"/>
      <c r="DX109" s="937"/>
      <c r="DY109" s="937"/>
      <c r="DZ109" s="939"/>
    </row>
    <row r="110" spans="1:131" s="246" customFormat="1" ht="26.25" customHeight="1" x14ac:dyDescent="0.15">
      <c r="A110" s="940" t="s">
        <v>429</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109900</v>
      </c>
      <c r="AB110" s="944"/>
      <c r="AC110" s="944"/>
      <c r="AD110" s="944"/>
      <c r="AE110" s="945"/>
      <c r="AF110" s="946">
        <v>108274</v>
      </c>
      <c r="AG110" s="944"/>
      <c r="AH110" s="944"/>
      <c r="AI110" s="944"/>
      <c r="AJ110" s="945"/>
      <c r="AK110" s="946">
        <v>106008</v>
      </c>
      <c r="AL110" s="944"/>
      <c r="AM110" s="944"/>
      <c r="AN110" s="944"/>
      <c r="AO110" s="945"/>
      <c r="AP110" s="947">
        <v>26.5</v>
      </c>
      <c r="AQ110" s="948"/>
      <c r="AR110" s="948"/>
      <c r="AS110" s="948"/>
      <c r="AT110" s="949"/>
      <c r="AU110" s="950" t="s">
        <v>73</v>
      </c>
      <c r="AV110" s="951"/>
      <c r="AW110" s="951"/>
      <c r="AX110" s="951"/>
      <c r="AY110" s="951"/>
      <c r="AZ110" s="992" t="s">
        <v>430</v>
      </c>
      <c r="BA110" s="941"/>
      <c r="BB110" s="941"/>
      <c r="BC110" s="941"/>
      <c r="BD110" s="941"/>
      <c r="BE110" s="941"/>
      <c r="BF110" s="941"/>
      <c r="BG110" s="941"/>
      <c r="BH110" s="941"/>
      <c r="BI110" s="941"/>
      <c r="BJ110" s="941"/>
      <c r="BK110" s="941"/>
      <c r="BL110" s="941"/>
      <c r="BM110" s="941"/>
      <c r="BN110" s="941"/>
      <c r="BO110" s="941"/>
      <c r="BP110" s="942"/>
      <c r="BQ110" s="978">
        <v>1268939</v>
      </c>
      <c r="BR110" s="979"/>
      <c r="BS110" s="979"/>
      <c r="BT110" s="979"/>
      <c r="BU110" s="979"/>
      <c r="BV110" s="979">
        <v>1335648</v>
      </c>
      <c r="BW110" s="979"/>
      <c r="BX110" s="979"/>
      <c r="BY110" s="979"/>
      <c r="BZ110" s="979"/>
      <c r="CA110" s="979">
        <v>1433728</v>
      </c>
      <c r="CB110" s="979"/>
      <c r="CC110" s="979"/>
      <c r="CD110" s="979"/>
      <c r="CE110" s="979"/>
      <c r="CF110" s="993">
        <v>358.9</v>
      </c>
      <c r="CG110" s="994"/>
      <c r="CH110" s="994"/>
      <c r="CI110" s="994"/>
      <c r="CJ110" s="994"/>
      <c r="CK110" s="995" t="s">
        <v>431</v>
      </c>
      <c r="CL110" s="996"/>
      <c r="CM110" s="975" t="s">
        <v>432</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433</v>
      </c>
      <c r="DH110" s="979"/>
      <c r="DI110" s="979"/>
      <c r="DJ110" s="979"/>
      <c r="DK110" s="979"/>
      <c r="DL110" s="979" t="s">
        <v>433</v>
      </c>
      <c r="DM110" s="979"/>
      <c r="DN110" s="979"/>
      <c r="DO110" s="979"/>
      <c r="DP110" s="979"/>
      <c r="DQ110" s="979" t="s">
        <v>433</v>
      </c>
      <c r="DR110" s="979"/>
      <c r="DS110" s="979"/>
      <c r="DT110" s="979"/>
      <c r="DU110" s="979"/>
      <c r="DV110" s="980" t="s">
        <v>433</v>
      </c>
      <c r="DW110" s="980"/>
      <c r="DX110" s="980"/>
      <c r="DY110" s="980"/>
      <c r="DZ110" s="981"/>
    </row>
    <row r="111" spans="1:131" s="246" customFormat="1" ht="26.25" customHeight="1" x14ac:dyDescent="0.15">
      <c r="A111" s="982" t="s">
        <v>434</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129</v>
      </c>
      <c r="AB111" s="986"/>
      <c r="AC111" s="986"/>
      <c r="AD111" s="986"/>
      <c r="AE111" s="987"/>
      <c r="AF111" s="988" t="s">
        <v>129</v>
      </c>
      <c r="AG111" s="986"/>
      <c r="AH111" s="986"/>
      <c r="AI111" s="986"/>
      <c r="AJ111" s="987"/>
      <c r="AK111" s="988" t="s">
        <v>129</v>
      </c>
      <c r="AL111" s="986"/>
      <c r="AM111" s="986"/>
      <c r="AN111" s="986"/>
      <c r="AO111" s="987"/>
      <c r="AP111" s="989" t="s">
        <v>129</v>
      </c>
      <c r="AQ111" s="990"/>
      <c r="AR111" s="990"/>
      <c r="AS111" s="990"/>
      <c r="AT111" s="991"/>
      <c r="AU111" s="952"/>
      <c r="AV111" s="953"/>
      <c r="AW111" s="953"/>
      <c r="AX111" s="953"/>
      <c r="AY111" s="953"/>
      <c r="AZ111" s="1001" t="s">
        <v>435</v>
      </c>
      <c r="BA111" s="1002"/>
      <c r="BB111" s="1002"/>
      <c r="BC111" s="1002"/>
      <c r="BD111" s="1002"/>
      <c r="BE111" s="1002"/>
      <c r="BF111" s="1002"/>
      <c r="BG111" s="1002"/>
      <c r="BH111" s="1002"/>
      <c r="BI111" s="1002"/>
      <c r="BJ111" s="1002"/>
      <c r="BK111" s="1002"/>
      <c r="BL111" s="1002"/>
      <c r="BM111" s="1002"/>
      <c r="BN111" s="1002"/>
      <c r="BO111" s="1002"/>
      <c r="BP111" s="1003"/>
      <c r="BQ111" s="971" t="s">
        <v>436</v>
      </c>
      <c r="BR111" s="972"/>
      <c r="BS111" s="972"/>
      <c r="BT111" s="972"/>
      <c r="BU111" s="972"/>
      <c r="BV111" s="972" t="s">
        <v>437</v>
      </c>
      <c r="BW111" s="972"/>
      <c r="BX111" s="972"/>
      <c r="BY111" s="972"/>
      <c r="BZ111" s="972"/>
      <c r="CA111" s="972" t="s">
        <v>437</v>
      </c>
      <c r="CB111" s="972"/>
      <c r="CC111" s="972"/>
      <c r="CD111" s="972"/>
      <c r="CE111" s="972"/>
      <c r="CF111" s="966" t="s">
        <v>437</v>
      </c>
      <c r="CG111" s="967"/>
      <c r="CH111" s="967"/>
      <c r="CI111" s="967"/>
      <c r="CJ111" s="967"/>
      <c r="CK111" s="997"/>
      <c r="CL111" s="998"/>
      <c r="CM111" s="968" t="s">
        <v>438</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437</v>
      </c>
      <c r="DH111" s="972"/>
      <c r="DI111" s="972"/>
      <c r="DJ111" s="972"/>
      <c r="DK111" s="972"/>
      <c r="DL111" s="972" t="s">
        <v>436</v>
      </c>
      <c r="DM111" s="972"/>
      <c r="DN111" s="972"/>
      <c r="DO111" s="972"/>
      <c r="DP111" s="972"/>
      <c r="DQ111" s="972" t="s">
        <v>437</v>
      </c>
      <c r="DR111" s="972"/>
      <c r="DS111" s="972"/>
      <c r="DT111" s="972"/>
      <c r="DU111" s="972"/>
      <c r="DV111" s="973" t="s">
        <v>437</v>
      </c>
      <c r="DW111" s="973"/>
      <c r="DX111" s="973"/>
      <c r="DY111" s="973"/>
      <c r="DZ111" s="974"/>
    </row>
    <row r="112" spans="1:131" s="246" customFormat="1" ht="26.25" customHeight="1" x14ac:dyDescent="0.15">
      <c r="A112" s="1004" t="s">
        <v>439</v>
      </c>
      <c r="B112" s="1005"/>
      <c r="C112" s="1002" t="s">
        <v>440</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437</v>
      </c>
      <c r="AB112" s="1011"/>
      <c r="AC112" s="1011"/>
      <c r="AD112" s="1011"/>
      <c r="AE112" s="1012"/>
      <c r="AF112" s="1013" t="s">
        <v>437</v>
      </c>
      <c r="AG112" s="1011"/>
      <c r="AH112" s="1011"/>
      <c r="AI112" s="1011"/>
      <c r="AJ112" s="1012"/>
      <c r="AK112" s="1013" t="s">
        <v>441</v>
      </c>
      <c r="AL112" s="1011"/>
      <c r="AM112" s="1011"/>
      <c r="AN112" s="1011"/>
      <c r="AO112" s="1012"/>
      <c r="AP112" s="1014" t="s">
        <v>436</v>
      </c>
      <c r="AQ112" s="1015"/>
      <c r="AR112" s="1015"/>
      <c r="AS112" s="1015"/>
      <c r="AT112" s="1016"/>
      <c r="AU112" s="952"/>
      <c r="AV112" s="953"/>
      <c r="AW112" s="953"/>
      <c r="AX112" s="953"/>
      <c r="AY112" s="953"/>
      <c r="AZ112" s="1001" t="s">
        <v>442</v>
      </c>
      <c r="BA112" s="1002"/>
      <c r="BB112" s="1002"/>
      <c r="BC112" s="1002"/>
      <c r="BD112" s="1002"/>
      <c r="BE112" s="1002"/>
      <c r="BF112" s="1002"/>
      <c r="BG112" s="1002"/>
      <c r="BH112" s="1002"/>
      <c r="BI112" s="1002"/>
      <c r="BJ112" s="1002"/>
      <c r="BK112" s="1002"/>
      <c r="BL112" s="1002"/>
      <c r="BM112" s="1002"/>
      <c r="BN112" s="1002"/>
      <c r="BO112" s="1002"/>
      <c r="BP112" s="1003"/>
      <c r="BQ112" s="971">
        <v>148247</v>
      </c>
      <c r="BR112" s="972"/>
      <c r="BS112" s="972"/>
      <c r="BT112" s="972"/>
      <c r="BU112" s="972"/>
      <c r="BV112" s="972" t="s">
        <v>441</v>
      </c>
      <c r="BW112" s="972"/>
      <c r="BX112" s="972"/>
      <c r="BY112" s="972"/>
      <c r="BZ112" s="972"/>
      <c r="CA112" s="972">
        <v>101537</v>
      </c>
      <c r="CB112" s="972"/>
      <c r="CC112" s="972"/>
      <c r="CD112" s="972"/>
      <c r="CE112" s="972"/>
      <c r="CF112" s="966">
        <v>25.4</v>
      </c>
      <c r="CG112" s="967"/>
      <c r="CH112" s="967"/>
      <c r="CI112" s="967"/>
      <c r="CJ112" s="967"/>
      <c r="CK112" s="997"/>
      <c r="CL112" s="998"/>
      <c r="CM112" s="968" t="s">
        <v>443</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437</v>
      </c>
      <c r="DH112" s="972"/>
      <c r="DI112" s="972"/>
      <c r="DJ112" s="972"/>
      <c r="DK112" s="972"/>
      <c r="DL112" s="972" t="s">
        <v>129</v>
      </c>
      <c r="DM112" s="972"/>
      <c r="DN112" s="972"/>
      <c r="DO112" s="972"/>
      <c r="DP112" s="972"/>
      <c r="DQ112" s="972" t="s">
        <v>129</v>
      </c>
      <c r="DR112" s="972"/>
      <c r="DS112" s="972"/>
      <c r="DT112" s="972"/>
      <c r="DU112" s="972"/>
      <c r="DV112" s="973" t="s">
        <v>129</v>
      </c>
      <c r="DW112" s="973"/>
      <c r="DX112" s="973"/>
      <c r="DY112" s="973"/>
      <c r="DZ112" s="974"/>
    </row>
    <row r="113" spans="1:130" s="246" customFormat="1" ht="26.25" customHeight="1" x14ac:dyDescent="0.15">
      <c r="A113" s="1006"/>
      <c r="B113" s="1007"/>
      <c r="C113" s="1002" t="s">
        <v>444</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t="s">
        <v>129</v>
      </c>
      <c r="AB113" s="986"/>
      <c r="AC113" s="986"/>
      <c r="AD113" s="986"/>
      <c r="AE113" s="987"/>
      <c r="AF113" s="988" t="s">
        <v>129</v>
      </c>
      <c r="AG113" s="986"/>
      <c r="AH113" s="986"/>
      <c r="AI113" s="986"/>
      <c r="AJ113" s="987"/>
      <c r="AK113" s="988">
        <v>16195</v>
      </c>
      <c r="AL113" s="986"/>
      <c r="AM113" s="986"/>
      <c r="AN113" s="986"/>
      <c r="AO113" s="987"/>
      <c r="AP113" s="989">
        <v>4.0999999999999996</v>
      </c>
      <c r="AQ113" s="990"/>
      <c r="AR113" s="990"/>
      <c r="AS113" s="990"/>
      <c r="AT113" s="991"/>
      <c r="AU113" s="952"/>
      <c r="AV113" s="953"/>
      <c r="AW113" s="953"/>
      <c r="AX113" s="953"/>
      <c r="AY113" s="953"/>
      <c r="AZ113" s="1001" t="s">
        <v>445</v>
      </c>
      <c r="BA113" s="1002"/>
      <c r="BB113" s="1002"/>
      <c r="BC113" s="1002"/>
      <c r="BD113" s="1002"/>
      <c r="BE113" s="1002"/>
      <c r="BF113" s="1002"/>
      <c r="BG113" s="1002"/>
      <c r="BH113" s="1002"/>
      <c r="BI113" s="1002"/>
      <c r="BJ113" s="1002"/>
      <c r="BK113" s="1002"/>
      <c r="BL113" s="1002"/>
      <c r="BM113" s="1002"/>
      <c r="BN113" s="1002"/>
      <c r="BO113" s="1002"/>
      <c r="BP113" s="1003"/>
      <c r="BQ113" s="971">
        <v>15812</v>
      </c>
      <c r="BR113" s="972"/>
      <c r="BS113" s="972"/>
      <c r="BT113" s="972"/>
      <c r="BU113" s="972"/>
      <c r="BV113" s="972">
        <v>7456</v>
      </c>
      <c r="BW113" s="972"/>
      <c r="BX113" s="972"/>
      <c r="BY113" s="972"/>
      <c r="BZ113" s="972"/>
      <c r="CA113" s="972">
        <v>16071</v>
      </c>
      <c r="CB113" s="972"/>
      <c r="CC113" s="972"/>
      <c r="CD113" s="972"/>
      <c r="CE113" s="972"/>
      <c r="CF113" s="966">
        <v>4</v>
      </c>
      <c r="CG113" s="967"/>
      <c r="CH113" s="967"/>
      <c r="CI113" s="967"/>
      <c r="CJ113" s="967"/>
      <c r="CK113" s="997"/>
      <c r="CL113" s="998"/>
      <c r="CM113" s="968" t="s">
        <v>446</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447</v>
      </c>
      <c r="DH113" s="1011"/>
      <c r="DI113" s="1011"/>
      <c r="DJ113" s="1011"/>
      <c r="DK113" s="1012"/>
      <c r="DL113" s="1013" t="s">
        <v>447</v>
      </c>
      <c r="DM113" s="1011"/>
      <c r="DN113" s="1011"/>
      <c r="DO113" s="1011"/>
      <c r="DP113" s="1012"/>
      <c r="DQ113" s="1013" t="s">
        <v>441</v>
      </c>
      <c r="DR113" s="1011"/>
      <c r="DS113" s="1011"/>
      <c r="DT113" s="1011"/>
      <c r="DU113" s="1012"/>
      <c r="DV113" s="1014" t="s">
        <v>447</v>
      </c>
      <c r="DW113" s="1015"/>
      <c r="DX113" s="1015"/>
      <c r="DY113" s="1015"/>
      <c r="DZ113" s="1016"/>
    </row>
    <row r="114" spans="1:130" s="246" customFormat="1" ht="26.25" customHeight="1" x14ac:dyDescent="0.15">
      <c r="A114" s="1006"/>
      <c r="B114" s="1007"/>
      <c r="C114" s="1002" t="s">
        <v>448</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t="s">
        <v>437</v>
      </c>
      <c r="AB114" s="1011"/>
      <c r="AC114" s="1011"/>
      <c r="AD114" s="1011"/>
      <c r="AE114" s="1012"/>
      <c r="AF114" s="1013" t="s">
        <v>129</v>
      </c>
      <c r="AG114" s="1011"/>
      <c r="AH114" s="1011"/>
      <c r="AI114" s="1011"/>
      <c r="AJ114" s="1012"/>
      <c r="AK114" s="1013" t="s">
        <v>447</v>
      </c>
      <c r="AL114" s="1011"/>
      <c r="AM114" s="1011"/>
      <c r="AN114" s="1011"/>
      <c r="AO114" s="1012"/>
      <c r="AP114" s="1014" t="s">
        <v>437</v>
      </c>
      <c r="AQ114" s="1015"/>
      <c r="AR114" s="1015"/>
      <c r="AS114" s="1015"/>
      <c r="AT114" s="1016"/>
      <c r="AU114" s="952"/>
      <c r="AV114" s="953"/>
      <c r="AW114" s="953"/>
      <c r="AX114" s="953"/>
      <c r="AY114" s="953"/>
      <c r="AZ114" s="1001" t="s">
        <v>449</v>
      </c>
      <c r="BA114" s="1002"/>
      <c r="BB114" s="1002"/>
      <c r="BC114" s="1002"/>
      <c r="BD114" s="1002"/>
      <c r="BE114" s="1002"/>
      <c r="BF114" s="1002"/>
      <c r="BG114" s="1002"/>
      <c r="BH114" s="1002"/>
      <c r="BI114" s="1002"/>
      <c r="BJ114" s="1002"/>
      <c r="BK114" s="1002"/>
      <c r="BL114" s="1002"/>
      <c r="BM114" s="1002"/>
      <c r="BN114" s="1002"/>
      <c r="BO114" s="1002"/>
      <c r="BP114" s="1003"/>
      <c r="BQ114" s="971">
        <v>272295</v>
      </c>
      <c r="BR114" s="972"/>
      <c r="BS114" s="972"/>
      <c r="BT114" s="972"/>
      <c r="BU114" s="972"/>
      <c r="BV114" s="972">
        <v>265280</v>
      </c>
      <c r="BW114" s="972"/>
      <c r="BX114" s="972"/>
      <c r="BY114" s="972"/>
      <c r="BZ114" s="972"/>
      <c r="CA114" s="972">
        <v>255083</v>
      </c>
      <c r="CB114" s="972"/>
      <c r="CC114" s="972"/>
      <c r="CD114" s="972"/>
      <c r="CE114" s="972"/>
      <c r="CF114" s="966">
        <v>63.9</v>
      </c>
      <c r="CG114" s="967"/>
      <c r="CH114" s="967"/>
      <c r="CI114" s="967"/>
      <c r="CJ114" s="967"/>
      <c r="CK114" s="997"/>
      <c r="CL114" s="998"/>
      <c r="CM114" s="968" t="s">
        <v>450</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129</v>
      </c>
      <c r="DH114" s="1011"/>
      <c r="DI114" s="1011"/>
      <c r="DJ114" s="1011"/>
      <c r="DK114" s="1012"/>
      <c r="DL114" s="1013" t="s">
        <v>437</v>
      </c>
      <c r="DM114" s="1011"/>
      <c r="DN114" s="1011"/>
      <c r="DO114" s="1011"/>
      <c r="DP114" s="1012"/>
      <c r="DQ114" s="1013" t="s">
        <v>441</v>
      </c>
      <c r="DR114" s="1011"/>
      <c r="DS114" s="1011"/>
      <c r="DT114" s="1011"/>
      <c r="DU114" s="1012"/>
      <c r="DV114" s="1014" t="s">
        <v>447</v>
      </c>
      <c r="DW114" s="1015"/>
      <c r="DX114" s="1015"/>
      <c r="DY114" s="1015"/>
      <c r="DZ114" s="1016"/>
    </row>
    <row r="115" spans="1:130" s="246" customFormat="1" ht="26.25" customHeight="1" x14ac:dyDescent="0.15">
      <c r="A115" s="1006"/>
      <c r="B115" s="1007"/>
      <c r="C115" s="1002" t="s">
        <v>451</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437</v>
      </c>
      <c r="AB115" s="986"/>
      <c r="AC115" s="986"/>
      <c r="AD115" s="986"/>
      <c r="AE115" s="987"/>
      <c r="AF115" s="988" t="s">
        <v>437</v>
      </c>
      <c r="AG115" s="986"/>
      <c r="AH115" s="986"/>
      <c r="AI115" s="986"/>
      <c r="AJ115" s="987"/>
      <c r="AK115" s="988" t="s">
        <v>437</v>
      </c>
      <c r="AL115" s="986"/>
      <c r="AM115" s="986"/>
      <c r="AN115" s="986"/>
      <c r="AO115" s="987"/>
      <c r="AP115" s="989" t="s">
        <v>447</v>
      </c>
      <c r="AQ115" s="990"/>
      <c r="AR115" s="990"/>
      <c r="AS115" s="990"/>
      <c r="AT115" s="991"/>
      <c r="AU115" s="952"/>
      <c r="AV115" s="953"/>
      <c r="AW115" s="953"/>
      <c r="AX115" s="953"/>
      <c r="AY115" s="953"/>
      <c r="AZ115" s="1001" t="s">
        <v>452</v>
      </c>
      <c r="BA115" s="1002"/>
      <c r="BB115" s="1002"/>
      <c r="BC115" s="1002"/>
      <c r="BD115" s="1002"/>
      <c r="BE115" s="1002"/>
      <c r="BF115" s="1002"/>
      <c r="BG115" s="1002"/>
      <c r="BH115" s="1002"/>
      <c r="BI115" s="1002"/>
      <c r="BJ115" s="1002"/>
      <c r="BK115" s="1002"/>
      <c r="BL115" s="1002"/>
      <c r="BM115" s="1002"/>
      <c r="BN115" s="1002"/>
      <c r="BO115" s="1002"/>
      <c r="BP115" s="1003"/>
      <c r="BQ115" s="971" t="s">
        <v>447</v>
      </c>
      <c r="BR115" s="972"/>
      <c r="BS115" s="972"/>
      <c r="BT115" s="972"/>
      <c r="BU115" s="972"/>
      <c r="BV115" s="972" t="s">
        <v>441</v>
      </c>
      <c r="BW115" s="972"/>
      <c r="BX115" s="972"/>
      <c r="BY115" s="972"/>
      <c r="BZ115" s="972"/>
      <c r="CA115" s="972" t="s">
        <v>437</v>
      </c>
      <c r="CB115" s="972"/>
      <c r="CC115" s="972"/>
      <c r="CD115" s="972"/>
      <c r="CE115" s="972"/>
      <c r="CF115" s="966" t="s">
        <v>437</v>
      </c>
      <c r="CG115" s="967"/>
      <c r="CH115" s="967"/>
      <c r="CI115" s="967"/>
      <c r="CJ115" s="967"/>
      <c r="CK115" s="997"/>
      <c r="CL115" s="998"/>
      <c r="CM115" s="1001" t="s">
        <v>453</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454</v>
      </c>
      <c r="DH115" s="1011"/>
      <c r="DI115" s="1011"/>
      <c r="DJ115" s="1011"/>
      <c r="DK115" s="1012"/>
      <c r="DL115" s="1013" t="s">
        <v>447</v>
      </c>
      <c r="DM115" s="1011"/>
      <c r="DN115" s="1011"/>
      <c r="DO115" s="1011"/>
      <c r="DP115" s="1012"/>
      <c r="DQ115" s="1013" t="s">
        <v>437</v>
      </c>
      <c r="DR115" s="1011"/>
      <c r="DS115" s="1011"/>
      <c r="DT115" s="1011"/>
      <c r="DU115" s="1012"/>
      <c r="DV115" s="1014" t="s">
        <v>436</v>
      </c>
      <c r="DW115" s="1015"/>
      <c r="DX115" s="1015"/>
      <c r="DY115" s="1015"/>
      <c r="DZ115" s="1016"/>
    </row>
    <row r="116" spans="1:130" s="246" customFormat="1" ht="26.25" customHeight="1" x14ac:dyDescent="0.15">
      <c r="A116" s="1008"/>
      <c r="B116" s="1009"/>
      <c r="C116" s="1017" t="s">
        <v>455</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454</v>
      </c>
      <c r="AB116" s="1011"/>
      <c r="AC116" s="1011"/>
      <c r="AD116" s="1011"/>
      <c r="AE116" s="1012"/>
      <c r="AF116" s="1013" t="s">
        <v>437</v>
      </c>
      <c r="AG116" s="1011"/>
      <c r="AH116" s="1011"/>
      <c r="AI116" s="1011"/>
      <c r="AJ116" s="1012"/>
      <c r="AK116" s="1013" t="s">
        <v>129</v>
      </c>
      <c r="AL116" s="1011"/>
      <c r="AM116" s="1011"/>
      <c r="AN116" s="1011"/>
      <c r="AO116" s="1012"/>
      <c r="AP116" s="1014" t="s">
        <v>437</v>
      </c>
      <c r="AQ116" s="1015"/>
      <c r="AR116" s="1015"/>
      <c r="AS116" s="1015"/>
      <c r="AT116" s="1016"/>
      <c r="AU116" s="952"/>
      <c r="AV116" s="953"/>
      <c r="AW116" s="953"/>
      <c r="AX116" s="953"/>
      <c r="AY116" s="953"/>
      <c r="AZ116" s="1019" t="s">
        <v>456</v>
      </c>
      <c r="BA116" s="1020"/>
      <c r="BB116" s="1020"/>
      <c r="BC116" s="1020"/>
      <c r="BD116" s="1020"/>
      <c r="BE116" s="1020"/>
      <c r="BF116" s="1020"/>
      <c r="BG116" s="1020"/>
      <c r="BH116" s="1020"/>
      <c r="BI116" s="1020"/>
      <c r="BJ116" s="1020"/>
      <c r="BK116" s="1020"/>
      <c r="BL116" s="1020"/>
      <c r="BM116" s="1020"/>
      <c r="BN116" s="1020"/>
      <c r="BO116" s="1020"/>
      <c r="BP116" s="1021"/>
      <c r="BQ116" s="971" t="s">
        <v>437</v>
      </c>
      <c r="BR116" s="972"/>
      <c r="BS116" s="972"/>
      <c r="BT116" s="972"/>
      <c r="BU116" s="972"/>
      <c r="BV116" s="972" t="s">
        <v>437</v>
      </c>
      <c r="BW116" s="972"/>
      <c r="BX116" s="972"/>
      <c r="BY116" s="972"/>
      <c r="BZ116" s="972"/>
      <c r="CA116" s="972" t="s">
        <v>447</v>
      </c>
      <c r="CB116" s="972"/>
      <c r="CC116" s="972"/>
      <c r="CD116" s="972"/>
      <c r="CE116" s="972"/>
      <c r="CF116" s="966" t="s">
        <v>447</v>
      </c>
      <c r="CG116" s="967"/>
      <c r="CH116" s="967"/>
      <c r="CI116" s="967"/>
      <c r="CJ116" s="967"/>
      <c r="CK116" s="997"/>
      <c r="CL116" s="998"/>
      <c r="CM116" s="968" t="s">
        <v>457</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129</v>
      </c>
      <c r="DH116" s="1011"/>
      <c r="DI116" s="1011"/>
      <c r="DJ116" s="1011"/>
      <c r="DK116" s="1012"/>
      <c r="DL116" s="1013" t="s">
        <v>437</v>
      </c>
      <c r="DM116" s="1011"/>
      <c r="DN116" s="1011"/>
      <c r="DO116" s="1011"/>
      <c r="DP116" s="1012"/>
      <c r="DQ116" s="1013" t="s">
        <v>437</v>
      </c>
      <c r="DR116" s="1011"/>
      <c r="DS116" s="1011"/>
      <c r="DT116" s="1011"/>
      <c r="DU116" s="1012"/>
      <c r="DV116" s="1014" t="s">
        <v>447</v>
      </c>
      <c r="DW116" s="1015"/>
      <c r="DX116" s="1015"/>
      <c r="DY116" s="1015"/>
      <c r="DZ116" s="1016"/>
    </row>
    <row r="117" spans="1:130" s="246" customFormat="1" ht="26.25" customHeight="1" x14ac:dyDescent="0.15">
      <c r="A117" s="956" t="s">
        <v>191</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458</v>
      </c>
      <c r="Z117" s="938"/>
      <c r="AA117" s="1028">
        <v>109900</v>
      </c>
      <c r="AB117" s="1029"/>
      <c r="AC117" s="1029"/>
      <c r="AD117" s="1029"/>
      <c r="AE117" s="1030"/>
      <c r="AF117" s="1031">
        <v>108274</v>
      </c>
      <c r="AG117" s="1029"/>
      <c r="AH117" s="1029"/>
      <c r="AI117" s="1029"/>
      <c r="AJ117" s="1030"/>
      <c r="AK117" s="1031">
        <v>122203</v>
      </c>
      <c r="AL117" s="1029"/>
      <c r="AM117" s="1029"/>
      <c r="AN117" s="1029"/>
      <c r="AO117" s="1030"/>
      <c r="AP117" s="1032"/>
      <c r="AQ117" s="1033"/>
      <c r="AR117" s="1033"/>
      <c r="AS117" s="1033"/>
      <c r="AT117" s="1034"/>
      <c r="AU117" s="952"/>
      <c r="AV117" s="953"/>
      <c r="AW117" s="953"/>
      <c r="AX117" s="953"/>
      <c r="AY117" s="953"/>
      <c r="AZ117" s="1019" t="s">
        <v>459</v>
      </c>
      <c r="BA117" s="1020"/>
      <c r="BB117" s="1020"/>
      <c r="BC117" s="1020"/>
      <c r="BD117" s="1020"/>
      <c r="BE117" s="1020"/>
      <c r="BF117" s="1020"/>
      <c r="BG117" s="1020"/>
      <c r="BH117" s="1020"/>
      <c r="BI117" s="1020"/>
      <c r="BJ117" s="1020"/>
      <c r="BK117" s="1020"/>
      <c r="BL117" s="1020"/>
      <c r="BM117" s="1020"/>
      <c r="BN117" s="1020"/>
      <c r="BO117" s="1020"/>
      <c r="BP117" s="1021"/>
      <c r="BQ117" s="971" t="s">
        <v>437</v>
      </c>
      <c r="BR117" s="972"/>
      <c r="BS117" s="972"/>
      <c r="BT117" s="972"/>
      <c r="BU117" s="972"/>
      <c r="BV117" s="972" t="s">
        <v>437</v>
      </c>
      <c r="BW117" s="972"/>
      <c r="BX117" s="972"/>
      <c r="BY117" s="972"/>
      <c r="BZ117" s="972"/>
      <c r="CA117" s="972" t="s">
        <v>129</v>
      </c>
      <c r="CB117" s="972"/>
      <c r="CC117" s="972"/>
      <c r="CD117" s="972"/>
      <c r="CE117" s="972"/>
      <c r="CF117" s="966" t="s">
        <v>437</v>
      </c>
      <c r="CG117" s="967"/>
      <c r="CH117" s="967"/>
      <c r="CI117" s="967"/>
      <c r="CJ117" s="967"/>
      <c r="CK117" s="997"/>
      <c r="CL117" s="998"/>
      <c r="CM117" s="968" t="s">
        <v>460</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129</v>
      </c>
      <c r="DH117" s="1011"/>
      <c r="DI117" s="1011"/>
      <c r="DJ117" s="1011"/>
      <c r="DK117" s="1012"/>
      <c r="DL117" s="1013" t="s">
        <v>437</v>
      </c>
      <c r="DM117" s="1011"/>
      <c r="DN117" s="1011"/>
      <c r="DO117" s="1011"/>
      <c r="DP117" s="1012"/>
      <c r="DQ117" s="1013" t="s">
        <v>437</v>
      </c>
      <c r="DR117" s="1011"/>
      <c r="DS117" s="1011"/>
      <c r="DT117" s="1011"/>
      <c r="DU117" s="1012"/>
      <c r="DV117" s="1014" t="s">
        <v>447</v>
      </c>
      <c r="DW117" s="1015"/>
      <c r="DX117" s="1015"/>
      <c r="DY117" s="1015"/>
      <c r="DZ117" s="1016"/>
    </row>
    <row r="118" spans="1:130" s="246" customFormat="1" ht="26.25" customHeight="1" x14ac:dyDescent="0.15">
      <c r="A118" s="956" t="s">
        <v>428</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426</v>
      </c>
      <c r="AB118" s="937"/>
      <c r="AC118" s="937"/>
      <c r="AD118" s="937"/>
      <c r="AE118" s="938"/>
      <c r="AF118" s="936" t="s">
        <v>309</v>
      </c>
      <c r="AG118" s="937"/>
      <c r="AH118" s="937"/>
      <c r="AI118" s="937"/>
      <c r="AJ118" s="938"/>
      <c r="AK118" s="936" t="s">
        <v>308</v>
      </c>
      <c r="AL118" s="937"/>
      <c r="AM118" s="937"/>
      <c r="AN118" s="937"/>
      <c r="AO118" s="938"/>
      <c r="AP118" s="1023" t="s">
        <v>427</v>
      </c>
      <c r="AQ118" s="1024"/>
      <c r="AR118" s="1024"/>
      <c r="AS118" s="1024"/>
      <c r="AT118" s="1025"/>
      <c r="AU118" s="952"/>
      <c r="AV118" s="953"/>
      <c r="AW118" s="953"/>
      <c r="AX118" s="953"/>
      <c r="AY118" s="953"/>
      <c r="AZ118" s="1026" t="s">
        <v>461</v>
      </c>
      <c r="BA118" s="1017"/>
      <c r="BB118" s="1017"/>
      <c r="BC118" s="1017"/>
      <c r="BD118" s="1017"/>
      <c r="BE118" s="1017"/>
      <c r="BF118" s="1017"/>
      <c r="BG118" s="1017"/>
      <c r="BH118" s="1017"/>
      <c r="BI118" s="1017"/>
      <c r="BJ118" s="1017"/>
      <c r="BK118" s="1017"/>
      <c r="BL118" s="1017"/>
      <c r="BM118" s="1017"/>
      <c r="BN118" s="1017"/>
      <c r="BO118" s="1017"/>
      <c r="BP118" s="1018"/>
      <c r="BQ118" s="1049" t="s">
        <v>437</v>
      </c>
      <c r="BR118" s="1050"/>
      <c r="BS118" s="1050"/>
      <c r="BT118" s="1050"/>
      <c r="BU118" s="1050"/>
      <c r="BV118" s="1050" t="s">
        <v>129</v>
      </c>
      <c r="BW118" s="1050"/>
      <c r="BX118" s="1050"/>
      <c r="BY118" s="1050"/>
      <c r="BZ118" s="1050"/>
      <c r="CA118" s="1050" t="s">
        <v>437</v>
      </c>
      <c r="CB118" s="1050"/>
      <c r="CC118" s="1050"/>
      <c r="CD118" s="1050"/>
      <c r="CE118" s="1050"/>
      <c r="CF118" s="966" t="s">
        <v>441</v>
      </c>
      <c r="CG118" s="967"/>
      <c r="CH118" s="967"/>
      <c r="CI118" s="967"/>
      <c r="CJ118" s="967"/>
      <c r="CK118" s="997"/>
      <c r="CL118" s="998"/>
      <c r="CM118" s="968" t="s">
        <v>462</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447</v>
      </c>
      <c r="DH118" s="1011"/>
      <c r="DI118" s="1011"/>
      <c r="DJ118" s="1011"/>
      <c r="DK118" s="1012"/>
      <c r="DL118" s="1013" t="s">
        <v>437</v>
      </c>
      <c r="DM118" s="1011"/>
      <c r="DN118" s="1011"/>
      <c r="DO118" s="1011"/>
      <c r="DP118" s="1012"/>
      <c r="DQ118" s="1013" t="s">
        <v>454</v>
      </c>
      <c r="DR118" s="1011"/>
      <c r="DS118" s="1011"/>
      <c r="DT118" s="1011"/>
      <c r="DU118" s="1012"/>
      <c r="DV118" s="1014" t="s">
        <v>437</v>
      </c>
      <c r="DW118" s="1015"/>
      <c r="DX118" s="1015"/>
      <c r="DY118" s="1015"/>
      <c r="DZ118" s="1016"/>
    </row>
    <row r="119" spans="1:130" s="246" customFormat="1" ht="26.25" customHeight="1" x14ac:dyDescent="0.15">
      <c r="A119" s="1110" t="s">
        <v>431</v>
      </c>
      <c r="B119" s="996"/>
      <c r="C119" s="975" t="s">
        <v>432</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437</v>
      </c>
      <c r="AB119" s="944"/>
      <c r="AC119" s="944"/>
      <c r="AD119" s="944"/>
      <c r="AE119" s="945"/>
      <c r="AF119" s="946" t="s">
        <v>454</v>
      </c>
      <c r="AG119" s="944"/>
      <c r="AH119" s="944"/>
      <c r="AI119" s="944"/>
      <c r="AJ119" s="945"/>
      <c r="AK119" s="946" t="s">
        <v>437</v>
      </c>
      <c r="AL119" s="944"/>
      <c r="AM119" s="944"/>
      <c r="AN119" s="944"/>
      <c r="AO119" s="945"/>
      <c r="AP119" s="947" t="s">
        <v>447</v>
      </c>
      <c r="AQ119" s="948"/>
      <c r="AR119" s="948"/>
      <c r="AS119" s="948"/>
      <c r="AT119" s="949"/>
      <c r="AU119" s="954"/>
      <c r="AV119" s="955"/>
      <c r="AW119" s="955"/>
      <c r="AX119" s="955"/>
      <c r="AY119" s="955"/>
      <c r="AZ119" s="277" t="s">
        <v>191</v>
      </c>
      <c r="BA119" s="277"/>
      <c r="BB119" s="277"/>
      <c r="BC119" s="277"/>
      <c r="BD119" s="277"/>
      <c r="BE119" s="277"/>
      <c r="BF119" s="277"/>
      <c r="BG119" s="277"/>
      <c r="BH119" s="277"/>
      <c r="BI119" s="277"/>
      <c r="BJ119" s="277"/>
      <c r="BK119" s="277"/>
      <c r="BL119" s="277"/>
      <c r="BM119" s="277"/>
      <c r="BN119" s="277"/>
      <c r="BO119" s="1027" t="s">
        <v>463</v>
      </c>
      <c r="BP119" s="1058"/>
      <c r="BQ119" s="1049">
        <v>1705293</v>
      </c>
      <c r="BR119" s="1050"/>
      <c r="BS119" s="1050"/>
      <c r="BT119" s="1050"/>
      <c r="BU119" s="1050"/>
      <c r="BV119" s="1050">
        <v>1608384</v>
      </c>
      <c r="BW119" s="1050"/>
      <c r="BX119" s="1050"/>
      <c r="BY119" s="1050"/>
      <c r="BZ119" s="1050"/>
      <c r="CA119" s="1050">
        <v>1806419</v>
      </c>
      <c r="CB119" s="1050"/>
      <c r="CC119" s="1050"/>
      <c r="CD119" s="1050"/>
      <c r="CE119" s="1050"/>
      <c r="CF119" s="1051"/>
      <c r="CG119" s="1052"/>
      <c r="CH119" s="1052"/>
      <c r="CI119" s="1052"/>
      <c r="CJ119" s="1053"/>
      <c r="CK119" s="999"/>
      <c r="CL119" s="1000"/>
      <c r="CM119" s="1054" t="s">
        <v>464</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437</v>
      </c>
      <c r="DH119" s="1036"/>
      <c r="DI119" s="1036"/>
      <c r="DJ119" s="1036"/>
      <c r="DK119" s="1037"/>
      <c r="DL119" s="1035" t="s">
        <v>437</v>
      </c>
      <c r="DM119" s="1036"/>
      <c r="DN119" s="1036"/>
      <c r="DO119" s="1036"/>
      <c r="DP119" s="1037"/>
      <c r="DQ119" s="1035" t="s">
        <v>437</v>
      </c>
      <c r="DR119" s="1036"/>
      <c r="DS119" s="1036"/>
      <c r="DT119" s="1036"/>
      <c r="DU119" s="1037"/>
      <c r="DV119" s="1038" t="s">
        <v>454</v>
      </c>
      <c r="DW119" s="1039"/>
      <c r="DX119" s="1039"/>
      <c r="DY119" s="1039"/>
      <c r="DZ119" s="1040"/>
    </row>
    <row r="120" spans="1:130" s="246" customFormat="1" ht="26.25" customHeight="1" x14ac:dyDescent="0.15">
      <c r="A120" s="1111"/>
      <c r="B120" s="998"/>
      <c r="C120" s="968" t="s">
        <v>438</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437</v>
      </c>
      <c r="AB120" s="1011"/>
      <c r="AC120" s="1011"/>
      <c r="AD120" s="1011"/>
      <c r="AE120" s="1012"/>
      <c r="AF120" s="1013" t="s">
        <v>437</v>
      </c>
      <c r="AG120" s="1011"/>
      <c r="AH120" s="1011"/>
      <c r="AI120" s="1011"/>
      <c r="AJ120" s="1012"/>
      <c r="AK120" s="1013" t="s">
        <v>436</v>
      </c>
      <c r="AL120" s="1011"/>
      <c r="AM120" s="1011"/>
      <c r="AN120" s="1011"/>
      <c r="AO120" s="1012"/>
      <c r="AP120" s="1014" t="s">
        <v>437</v>
      </c>
      <c r="AQ120" s="1015"/>
      <c r="AR120" s="1015"/>
      <c r="AS120" s="1015"/>
      <c r="AT120" s="1016"/>
      <c r="AU120" s="1041" t="s">
        <v>465</v>
      </c>
      <c r="AV120" s="1042"/>
      <c r="AW120" s="1042"/>
      <c r="AX120" s="1042"/>
      <c r="AY120" s="1043"/>
      <c r="AZ120" s="992" t="s">
        <v>466</v>
      </c>
      <c r="BA120" s="941"/>
      <c r="BB120" s="941"/>
      <c r="BC120" s="941"/>
      <c r="BD120" s="941"/>
      <c r="BE120" s="941"/>
      <c r="BF120" s="941"/>
      <c r="BG120" s="941"/>
      <c r="BH120" s="941"/>
      <c r="BI120" s="941"/>
      <c r="BJ120" s="941"/>
      <c r="BK120" s="941"/>
      <c r="BL120" s="941"/>
      <c r="BM120" s="941"/>
      <c r="BN120" s="941"/>
      <c r="BO120" s="941"/>
      <c r="BP120" s="942"/>
      <c r="BQ120" s="978">
        <v>1433443</v>
      </c>
      <c r="BR120" s="979"/>
      <c r="BS120" s="979"/>
      <c r="BT120" s="979"/>
      <c r="BU120" s="979"/>
      <c r="BV120" s="979">
        <v>1777092</v>
      </c>
      <c r="BW120" s="979"/>
      <c r="BX120" s="979"/>
      <c r="BY120" s="979"/>
      <c r="BZ120" s="979"/>
      <c r="CA120" s="979">
        <v>1885304</v>
      </c>
      <c r="CB120" s="979"/>
      <c r="CC120" s="979"/>
      <c r="CD120" s="979"/>
      <c r="CE120" s="979"/>
      <c r="CF120" s="993">
        <v>472</v>
      </c>
      <c r="CG120" s="994"/>
      <c r="CH120" s="994"/>
      <c r="CI120" s="994"/>
      <c r="CJ120" s="994"/>
      <c r="CK120" s="1059" t="s">
        <v>467</v>
      </c>
      <c r="CL120" s="1060"/>
      <c r="CM120" s="1060"/>
      <c r="CN120" s="1060"/>
      <c r="CO120" s="1061"/>
      <c r="CP120" s="1067" t="s">
        <v>468</v>
      </c>
      <c r="CQ120" s="1068"/>
      <c r="CR120" s="1068"/>
      <c r="CS120" s="1068"/>
      <c r="CT120" s="1068"/>
      <c r="CU120" s="1068"/>
      <c r="CV120" s="1068"/>
      <c r="CW120" s="1068"/>
      <c r="CX120" s="1068"/>
      <c r="CY120" s="1068"/>
      <c r="CZ120" s="1068"/>
      <c r="DA120" s="1068"/>
      <c r="DB120" s="1068"/>
      <c r="DC120" s="1068"/>
      <c r="DD120" s="1068"/>
      <c r="DE120" s="1068"/>
      <c r="DF120" s="1069"/>
      <c r="DG120" s="978" t="s">
        <v>454</v>
      </c>
      <c r="DH120" s="979"/>
      <c r="DI120" s="979"/>
      <c r="DJ120" s="979"/>
      <c r="DK120" s="979"/>
      <c r="DL120" s="979" t="s">
        <v>437</v>
      </c>
      <c r="DM120" s="979"/>
      <c r="DN120" s="979"/>
      <c r="DO120" s="979"/>
      <c r="DP120" s="979"/>
      <c r="DQ120" s="979">
        <v>101451</v>
      </c>
      <c r="DR120" s="979"/>
      <c r="DS120" s="979"/>
      <c r="DT120" s="979"/>
      <c r="DU120" s="979"/>
      <c r="DV120" s="980">
        <v>25.4</v>
      </c>
      <c r="DW120" s="980"/>
      <c r="DX120" s="980"/>
      <c r="DY120" s="980"/>
      <c r="DZ120" s="981"/>
    </row>
    <row r="121" spans="1:130" s="246" customFormat="1" ht="26.25" customHeight="1" x14ac:dyDescent="0.15">
      <c r="A121" s="1111"/>
      <c r="B121" s="998"/>
      <c r="C121" s="1019" t="s">
        <v>469</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437</v>
      </c>
      <c r="AB121" s="1011"/>
      <c r="AC121" s="1011"/>
      <c r="AD121" s="1011"/>
      <c r="AE121" s="1012"/>
      <c r="AF121" s="1013" t="s">
        <v>129</v>
      </c>
      <c r="AG121" s="1011"/>
      <c r="AH121" s="1011"/>
      <c r="AI121" s="1011"/>
      <c r="AJ121" s="1012"/>
      <c r="AK121" s="1013" t="s">
        <v>437</v>
      </c>
      <c r="AL121" s="1011"/>
      <c r="AM121" s="1011"/>
      <c r="AN121" s="1011"/>
      <c r="AO121" s="1012"/>
      <c r="AP121" s="1014" t="s">
        <v>129</v>
      </c>
      <c r="AQ121" s="1015"/>
      <c r="AR121" s="1015"/>
      <c r="AS121" s="1015"/>
      <c r="AT121" s="1016"/>
      <c r="AU121" s="1044"/>
      <c r="AV121" s="1045"/>
      <c r="AW121" s="1045"/>
      <c r="AX121" s="1045"/>
      <c r="AY121" s="1046"/>
      <c r="AZ121" s="1001" t="s">
        <v>470</v>
      </c>
      <c r="BA121" s="1002"/>
      <c r="BB121" s="1002"/>
      <c r="BC121" s="1002"/>
      <c r="BD121" s="1002"/>
      <c r="BE121" s="1002"/>
      <c r="BF121" s="1002"/>
      <c r="BG121" s="1002"/>
      <c r="BH121" s="1002"/>
      <c r="BI121" s="1002"/>
      <c r="BJ121" s="1002"/>
      <c r="BK121" s="1002"/>
      <c r="BL121" s="1002"/>
      <c r="BM121" s="1002"/>
      <c r="BN121" s="1002"/>
      <c r="BO121" s="1002"/>
      <c r="BP121" s="1003"/>
      <c r="BQ121" s="971" t="s">
        <v>447</v>
      </c>
      <c r="BR121" s="972"/>
      <c r="BS121" s="972"/>
      <c r="BT121" s="972"/>
      <c r="BU121" s="972"/>
      <c r="BV121" s="972" t="s">
        <v>447</v>
      </c>
      <c r="BW121" s="972"/>
      <c r="BX121" s="972"/>
      <c r="BY121" s="972"/>
      <c r="BZ121" s="972"/>
      <c r="CA121" s="972" t="s">
        <v>441</v>
      </c>
      <c r="CB121" s="972"/>
      <c r="CC121" s="972"/>
      <c r="CD121" s="972"/>
      <c r="CE121" s="972"/>
      <c r="CF121" s="966" t="s">
        <v>447</v>
      </c>
      <c r="CG121" s="967"/>
      <c r="CH121" s="967"/>
      <c r="CI121" s="967"/>
      <c r="CJ121" s="967"/>
      <c r="CK121" s="1062"/>
      <c r="CL121" s="1063"/>
      <c r="CM121" s="1063"/>
      <c r="CN121" s="1063"/>
      <c r="CO121" s="1064"/>
      <c r="CP121" s="1072" t="s">
        <v>471</v>
      </c>
      <c r="CQ121" s="1073"/>
      <c r="CR121" s="1073"/>
      <c r="CS121" s="1073"/>
      <c r="CT121" s="1073"/>
      <c r="CU121" s="1073"/>
      <c r="CV121" s="1073"/>
      <c r="CW121" s="1073"/>
      <c r="CX121" s="1073"/>
      <c r="CY121" s="1073"/>
      <c r="CZ121" s="1073"/>
      <c r="DA121" s="1073"/>
      <c r="DB121" s="1073"/>
      <c r="DC121" s="1073"/>
      <c r="DD121" s="1073"/>
      <c r="DE121" s="1073"/>
      <c r="DF121" s="1074"/>
      <c r="DG121" s="971" t="s">
        <v>447</v>
      </c>
      <c r="DH121" s="972"/>
      <c r="DI121" s="972"/>
      <c r="DJ121" s="972"/>
      <c r="DK121" s="972"/>
      <c r="DL121" s="972" t="s">
        <v>437</v>
      </c>
      <c r="DM121" s="972"/>
      <c r="DN121" s="972"/>
      <c r="DO121" s="972"/>
      <c r="DP121" s="972"/>
      <c r="DQ121" s="972">
        <v>86</v>
      </c>
      <c r="DR121" s="972"/>
      <c r="DS121" s="972"/>
      <c r="DT121" s="972"/>
      <c r="DU121" s="972"/>
      <c r="DV121" s="973">
        <v>0</v>
      </c>
      <c r="DW121" s="973"/>
      <c r="DX121" s="973"/>
      <c r="DY121" s="973"/>
      <c r="DZ121" s="974"/>
    </row>
    <row r="122" spans="1:130" s="246" customFormat="1" ht="26.25" customHeight="1" x14ac:dyDescent="0.15">
      <c r="A122" s="1111"/>
      <c r="B122" s="998"/>
      <c r="C122" s="968" t="s">
        <v>450</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437</v>
      </c>
      <c r="AB122" s="1011"/>
      <c r="AC122" s="1011"/>
      <c r="AD122" s="1011"/>
      <c r="AE122" s="1012"/>
      <c r="AF122" s="1013" t="s">
        <v>437</v>
      </c>
      <c r="AG122" s="1011"/>
      <c r="AH122" s="1011"/>
      <c r="AI122" s="1011"/>
      <c r="AJ122" s="1012"/>
      <c r="AK122" s="1013" t="s">
        <v>437</v>
      </c>
      <c r="AL122" s="1011"/>
      <c r="AM122" s="1011"/>
      <c r="AN122" s="1011"/>
      <c r="AO122" s="1012"/>
      <c r="AP122" s="1014" t="s">
        <v>437</v>
      </c>
      <c r="AQ122" s="1015"/>
      <c r="AR122" s="1015"/>
      <c r="AS122" s="1015"/>
      <c r="AT122" s="1016"/>
      <c r="AU122" s="1044"/>
      <c r="AV122" s="1045"/>
      <c r="AW122" s="1045"/>
      <c r="AX122" s="1045"/>
      <c r="AY122" s="1046"/>
      <c r="AZ122" s="1026" t="s">
        <v>472</v>
      </c>
      <c r="BA122" s="1017"/>
      <c r="BB122" s="1017"/>
      <c r="BC122" s="1017"/>
      <c r="BD122" s="1017"/>
      <c r="BE122" s="1017"/>
      <c r="BF122" s="1017"/>
      <c r="BG122" s="1017"/>
      <c r="BH122" s="1017"/>
      <c r="BI122" s="1017"/>
      <c r="BJ122" s="1017"/>
      <c r="BK122" s="1017"/>
      <c r="BL122" s="1017"/>
      <c r="BM122" s="1017"/>
      <c r="BN122" s="1017"/>
      <c r="BO122" s="1017"/>
      <c r="BP122" s="1018"/>
      <c r="BQ122" s="1049">
        <v>1019474</v>
      </c>
      <c r="BR122" s="1050"/>
      <c r="BS122" s="1050"/>
      <c r="BT122" s="1050"/>
      <c r="BU122" s="1050"/>
      <c r="BV122" s="1050">
        <v>1057873</v>
      </c>
      <c r="BW122" s="1050"/>
      <c r="BX122" s="1050"/>
      <c r="BY122" s="1050"/>
      <c r="BZ122" s="1050"/>
      <c r="CA122" s="1050">
        <v>1120003</v>
      </c>
      <c r="CB122" s="1050"/>
      <c r="CC122" s="1050"/>
      <c r="CD122" s="1050"/>
      <c r="CE122" s="1050"/>
      <c r="CF122" s="1070">
        <v>280.39999999999998</v>
      </c>
      <c r="CG122" s="1071"/>
      <c r="CH122" s="1071"/>
      <c r="CI122" s="1071"/>
      <c r="CJ122" s="1071"/>
      <c r="CK122" s="1062"/>
      <c r="CL122" s="1063"/>
      <c r="CM122" s="1063"/>
      <c r="CN122" s="1063"/>
      <c r="CO122" s="1064"/>
      <c r="CP122" s="1072" t="s">
        <v>473</v>
      </c>
      <c r="CQ122" s="1073"/>
      <c r="CR122" s="1073"/>
      <c r="CS122" s="1073"/>
      <c r="CT122" s="1073"/>
      <c r="CU122" s="1073"/>
      <c r="CV122" s="1073"/>
      <c r="CW122" s="1073"/>
      <c r="CX122" s="1073"/>
      <c r="CY122" s="1073"/>
      <c r="CZ122" s="1073"/>
      <c r="DA122" s="1073"/>
      <c r="DB122" s="1073"/>
      <c r="DC122" s="1073"/>
      <c r="DD122" s="1073"/>
      <c r="DE122" s="1073"/>
      <c r="DF122" s="1074"/>
      <c r="DG122" s="971" t="s">
        <v>437</v>
      </c>
      <c r="DH122" s="972"/>
      <c r="DI122" s="972"/>
      <c r="DJ122" s="972"/>
      <c r="DK122" s="972"/>
      <c r="DL122" s="972" t="s">
        <v>437</v>
      </c>
      <c r="DM122" s="972"/>
      <c r="DN122" s="972"/>
      <c r="DO122" s="972"/>
      <c r="DP122" s="972"/>
      <c r="DQ122" s="972" t="s">
        <v>437</v>
      </c>
      <c r="DR122" s="972"/>
      <c r="DS122" s="972"/>
      <c r="DT122" s="972"/>
      <c r="DU122" s="972"/>
      <c r="DV122" s="973" t="s">
        <v>437</v>
      </c>
      <c r="DW122" s="973"/>
      <c r="DX122" s="973"/>
      <c r="DY122" s="973"/>
      <c r="DZ122" s="974"/>
    </row>
    <row r="123" spans="1:130" s="246" customFormat="1" ht="26.25" customHeight="1" x14ac:dyDescent="0.15">
      <c r="A123" s="1111"/>
      <c r="B123" s="998"/>
      <c r="C123" s="968" t="s">
        <v>457</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129</v>
      </c>
      <c r="AB123" s="1011"/>
      <c r="AC123" s="1011"/>
      <c r="AD123" s="1011"/>
      <c r="AE123" s="1012"/>
      <c r="AF123" s="1013" t="s">
        <v>437</v>
      </c>
      <c r="AG123" s="1011"/>
      <c r="AH123" s="1011"/>
      <c r="AI123" s="1011"/>
      <c r="AJ123" s="1012"/>
      <c r="AK123" s="1013" t="s">
        <v>437</v>
      </c>
      <c r="AL123" s="1011"/>
      <c r="AM123" s="1011"/>
      <c r="AN123" s="1011"/>
      <c r="AO123" s="1012"/>
      <c r="AP123" s="1014" t="s">
        <v>129</v>
      </c>
      <c r="AQ123" s="1015"/>
      <c r="AR123" s="1015"/>
      <c r="AS123" s="1015"/>
      <c r="AT123" s="1016"/>
      <c r="AU123" s="1047"/>
      <c r="AV123" s="1048"/>
      <c r="AW123" s="1048"/>
      <c r="AX123" s="1048"/>
      <c r="AY123" s="1048"/>
      <c r="AZ123" s="277" t="s">
        <v>191</v>
      </c>
      <c r="BA123" s="277"/>
      <c r="BB123" s="277"/>
      <c r="BC123" s="277"/>
      <c r="BD123" s="277"/>
      <c r="BE123" s="277"/>
      <c r="BF123" s="277"/>
      <c r="BG123" s="277"/>
      <c r="BH123" s="277"/>
      <c r="BI123" s="277"/>
      <c r="BJ123" s="277"/>
      <c r="BK123" s="277"/>
      <c r="BL123" s="277"/>
      <c r="BM123" s="277"/>
      <c r="BN123" s="277"/>
      <c r="BO123" s="1027" t="s">
        <v>474</v>
      </c>
      <c r="BP123" s="1058"/>
      <c r="BQ123" s="1117">
        <v>2452917</v>
      </c>
      <c r="BR123" s="1118"/>
      <c r="BS123" s="1118"/>
      <c r="BT123" s="1118"/>
      <c r="BU123" s="1118"/>
      <c r="BV123" s="1118">
        <v>2834965</v>
      </c>
      <c r="BW123" s="1118"/>
      <c r="BX123" s="1118"/>
      <c r="BY123" s="1118"/>
      <c r="BZ123" s="1118"/>
      <c r="CA123" s="1118">
        <v>3005307</v>
      </c>
      <c r="CB123" s="1118"/>
      <c r="CC123" s="1118"/>
      <c r="CD123" s="1118"/>
      <c r="CE123" s="1118"/>
      <c r="CF123" s="1051"/>
      <c r="CG123" s="1052"/>
      <c r="CH123" s="1052"/>
      <c r="CI123" s="1052"/>
      <c r="CJ123" s="1053"/>
      <c r="CK123" s="1062"/>
      <c r="CL123" s="1063"/>
      <c r="CM123" s="1063"/>
      <c r="CN123" s="1063"/>
      <c r="CO123" s="1064"/>
      <c r="CP123" s="1072" t="s">
        <v>475</v>
      </c>
      <c r="CQ123" s="1073"/>
      <c r="CR123" s="1073"/>
      <c r="CS123" s="1073"/>
      <c r="CT123" s="1073"/>
      <c r="CU123" s="1073"/>
      <c r="CV123" s="1073"/>
      <c r="CW123" s="1073"/>
      <c r="CX123" s="1073"/>
      <c r="CY123" s="1073"/>
      <c r="CZ123" s="1073"/>
      <c r="DA123" s="1073"/>
      <c r="DB123" s="1073"/>
      <c r="DC123" s="1073"/>
      <c r="DD123" s="1073"/>
      <c r="DE123" s="1073"/>
      <c r="DF123" s="1074"/>
      <c r="DG123" s="1010" t="s">
        <v>436</v>
      </c>
      <c r="DH123" s="1011"/>
      <c r="DI123" s="1011"/>
      <c r="DJ123" s="1011"/>
      <c r="DK123" s="1012"/>
      <c r="DL123" s="1013" t="s">
        <v>437</v>
      </c>
      <c r="DM123" s="1011"/>
      <c r="DN123" s="1011"/>
      <c r="DO123" s="1011"/>
      <c r="DP123" s="1012"/>
      <c r="DQ123" s="1013" t="s">
        <v>447</v>
      </c>
      <c r="DR123" s="1011"/>
      <c r="DS123" s="1011"/>
      <c r="DT123" s="1011"/>
      <c r="DU123" s="1012"/>
      <c r="DV123" s="1014" t="s">
        <v>437</v>
      </c>
      <c r="DW123" s="1015"/>
      <c r="DX123" s="1015"/>
      <c r="DY123" s="1015"/>
      <c r="DZ123" s="1016"/>
    </row>
    <row r="124" spans="1:130" s="246" customFormat="1" ht="26.25" customHeight="1" thickBot="1" x14ac:dyDescent="0.2">
      <c r="A124" s="1111"/>
      <c r="B124" s="998"/>
      <c r="C124" s="968" t="s">
        <v>460</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437</v>
      </c>
      <c r="AB124" s="1011"/>
      <c r="AC124" s="1011"/>
      <c r="AD124" s="1011"/>
      <c r="AE124" s="1012"/>
      <c r="AF124" s="1013" t="s">
        <v>437</v>
      </c>
      <c r="AG124" s="1011"/>
      <c r="AH124" s="1011"/>
      <c r="AI124" s="1011"/>
      <c r="AJ124" s="1012"/>
      <c r="AK124" s="1013" t="s">
        <v>437</v>
      </c>
      <c r="AL124" s="1011"/>
      <c r="AM124" s="1011"/>
      <c r="AN124" s="1011"/>
      <c r="AO124" s="1012"/>
      <c r="AP124" s="1014" t="s">
        <v>437</v>
      </c>
      <c r="AQ124" s="1015"/>
      <c r="AR124" s="1015"/>
      <c r="AS124" s="1015"/>
      <c r="AT124" s="1016"/>
      <c r="AU124" s="1113" t="s">
        <v>476</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436</v>
      </c>
      <c r="BR124" s="1080"/>
      <c r="BS124" s="1080"/>
      <c r="BT124" s="1080"/>
      <c r="BU124" s="1080"/>
      <c r="BV124" s="1080" t="s">
        <v>437</v>
      </c>
      <c r="BW124" s="1080"/>
      <c r="BX124" s="1080"/>
      <c r="BY124" s="1080"/>
      <c r="BZ124" s="1080"/>
      <c r="CA124" s="1080" t="s">
        <v>447</v>
      </c>
      <c r="CB124" s="1080"/>
      <c r="CC124" s="1080"/>
      <c r="CD124" s="1080"/>
      <c r="CE124" s="1080"/>
      <c r="CF124" s="1081"/>
      <c r="CG124" s="1082"/>
      <c r="CH124" s="1082"/>
      <c r="CI124" s="1082"/>
      <c r="CJ124" s="1083"/>
      <c r="CK124" s="1065"/>
      <c r="CL124" s="1065"/>
      <c r="CM124" s="1065"/>
      <c r="CN124" s="1065"/>
      <c r="CO124" s="1066"/>
      <c r="CP124" s="1072" t="s">
        <v>477</v>
      </c>
      <c r="CQ124" s="1073"/>
      <c r="CR124" s="1073"/>
      <c r="CS124" s="1073"/>
      <c r="CT124" s="1073"/>
      <c r="CU124" s="1073"/>
      <c r="CV124" s="1073"/>
      <c r="CW124" s="1073"/>
      <c r="CX124" s="1073"/>
      <c r="CY124" s="1073"/>
      <c r="CZ124" s="1073"/>
      <c r="DA124" s="1073"/>
      <c r="DB124" s="1073"/>
      <c r="DC124" s="1073"/>
      <c r="DD124" s="1073"/>
      <c r="DE124" s="1073"/>
      <c r="DF124" s="1074"/>
      <c r="DG124" s="1057" t="s">
        <v>437</v>
      </c>
      <c r="DH124" s="1036"/>
      <c r="DI124" s="1036"/>
      <c r="DJ124" s="1036"/>
      <c r="DK124" s="1037"/>
      <c r="DL124" s="1035" t="s">
        <v>129</v>
      </c>
      <c r="DM124" s="1036"/>
      <c r="DN124" s="1036"/>
      <c r="DO124" s="1036"/>
      <c r="DP124" s="1037"/>
      <c r="DQ124" s="1035" t="s">
        <v>437</v>
      </c>
      <c r="DR124" s="1036"/>
      <c r="DS124" s="1036"/>
      <c r="DT124" s="1036"/>
      <c r="DU124" s="1037"/>
      <c r="DV124" s="1038" t="s">
        <v>436</v>
      </c>
      <c r="DW124" s="1039"/>
      <c r="DX124" s="1039"/>
      <c r="DY124" s="1039"/>
      <c r="DZ124" s="1040"/>
    </row>
    <row r="125" spans="1:130" s="246" customFormat="1" ht="26.25" customHeight="1" x14ac:dyDescent="0.15">
      <c r="A125" s="1111"/>
      <c r="B125" s="998"/>
      <c r="C125" s="968" t="s">
        <v>462</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447</v>
      </c>
      <c r="AB125" s="1011"/>
      <c r="AC125" s="1011"/>
      <c r="AD125" s="1011"/>
      <c r="AE125" s="1012"/>
      <c r="AF125" s="1013" t="s">
        <v>129</v>
      </c>
      <c r="AG125" s="1011"/>
      <c r="AH125" s="1011"/>
      <c r="AI125" s="1011"/>
      <c r="AJ125" s="1012"/>
      <c r="AK125" s="1013" t="s">
        <v>129</v>
      </c>
      <c r="AL125" s="1011"/>
      <c r="AM125" s="1011"/>
      <c r="AN125" s="1011"/>
      <c r="AO125" s="1012"/>
      <c r="AP125" s="1014" t="s">
        <v>129</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478</v>
      </c>
      <c r="CL125" s="1060"/>
      <c r="CM125" s="1060"/>
      <c r="CN125" s="1060"/>
      <c r="CO125" s="1061"/>
      <c r="CP125" s="992" t="s">
        <v>479</v>
      </c>
      <c r="CQ125" s="941"/>
      <c r="CR125" s="941"/>
      <c r="CS125" s="941"/>
      <c r="CT125" s="941"/>
      <c r="CU125" s="941"/>
      <c r="CV125" s="941"/>
      <c r="CW125" s="941"/>
      <c r="CX125" s="941"/>
      <c r="CY125" s="941"/>
      <c r="CZ125" s="941"/>
      <c r="DA125" s="941"/>
      <c r="DB125" s="941"/>
      <c r="DC125" s="941"/>
      <c r="DD125" s="941"/>
      <c r="DE125" s="941"/>
      <c r="DF125" s="942"/>
      <c r="DG125" s="978" t="s">
        <v>437</v>
      </c>
      <c r="DH125" s="979"/>
      <c r="DI125" s="979"/>
      <c r="DJ125" s="979"/>
      <c r="DK125" s="979"/>
      <c r="DL125" s="979" t="s">
        <v>437</v>
      </c>
      <c r="DM125" s="979"/>
      <c r="DN125" s="979"/>
      <c r="DO125" s="979"/>
      <c r="DP125" s="979"/>
      <c r="DQ125" s="979" t="s">
        <v>129</v>
      </c>
      <c r="DR125" s="979"/>
      <c r="DS125" s="979"/>
      <c r="DT125" s="979"/>
      <c r="DU125" s="979"/>
      <c r="DV125" s="980" t="s">
        <v>437</v>
      </c>
      <c r="DW125" s="980"/>
      <c r="DX125" s="980"/>
      <c r="DY125" s="980"/>
      <c r="DZ125" s="981"/>
    </row>
    <row r="126" spans="1:130" s="246" customFormat="1" ht="26.25" customHeight="1" thickBot="1" x14ac:dyDescent="0.2">
      <c r="A126" s="1111"/>
      <c r="B126" s="998"/>
      <c r="C126" s="968" t="s">
        <v>464</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437</v>
      </c>
      <c r="AB126" s="1011"/>
      <c r="AC126" s="1011"/>
      <c r="AD126" s="1011"/>
      <c r="AE126" s="1012"/>
      <c r="AF126" s="1013" t="s">
        <v>436</v>
      </c>
      <c r="AG126" s="1011"/>
      <c r="AH126" s="1011"/>
      <c r="AI126" s="1011"/>
      <c r="AJ126" s="1012"/>
      <c r="AK126" s="1013" t="s">
        <v>129</v>
      </c>
      <c r="AL126" s="1011"/>
      <c r="AM126" s="1011"/>
      <c r="AN126" s="1011"/>
      <c r="AO126" s="1012"/>
      <c r="AP126" s="1014" t="s">
        <v>437</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480</v>
      </c>
      <c r="CQ126" s="1002"/>
      <c r="CR126" s="1002"/>
      <c r="CS126" s="1002"/>
      <c r="CT126" s="1002"/>
      <c r="CU126" s="1002"/>
      <c r="CV126" s="1002"/>
      <c r="CW126" s="1002"/>
      <c r="CX126" s="1002"/>
      <c r="CY126" s="1002"/>
      <c r="CZ126" s="1002"/>
      <c r="DA126" s="1002"/>
      <c r="DB126" s="1002"/>
      <c r="DC126" s="1002"/>
      <c r="DD126" s="1002"/>
      <c r="DE126" s="1002"/>
      <c r="DF126" s="1003"/>
      <c r="DG126" s="971" t="s">
        <v>437</v>
      </c>
      <c r="DH126" s="972"/>
      <c r="DI126" s="972"/>
      <c r="DJ126" s="972"/>
      <c r="DK126" s="972"/>
      <c r="DL126" s="972" t="s">
        <v>437</v>
      </c>
      <c r="DM126" s="972"/>
      <c r="DN126" s="972"/>
      <c r="DO126" s="972"/>
      <c r="DP126" s="972"/>
      <c r="DQ126" s="972" t="s">
        <v>129</v>
      </c>
      <c r="DR126" s="972"/>
      <c r="DS126" s="972"/>
      <c r="DT126" s="972"/>
      <c r="DU126" s="972"/>
      <c r="DV126" s="973" t="s">
        <v>437</v>
      </c>
      <c r="DW126" s="973"/>
      <c r="DX126" s="973"/>
      <c r="DY126" s="973"/>
      <c r="DZ126" s="974"/>
    </row>
    <row r="127" spans="1:130" s="246" customFormat="1" ht="26.25" customHeight="1" x14ac:dyDescent="0.15">
      <c r="A127" s="1112"/>
      <c r="B127" s="1000"/>
      <c r="C127" s="1054" t="s">
        <v>481</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437</v>
      </c>
      <c r="AB127" s="1011"/>
      <c r="AC127" s="1011"/>
      <c r="AD127" s="1011"/>
      <c r="AE127" s="1012"/>
      <c r="AF127" s="1013" t="s">
        <v>129</v>
      </c>
      <c r="AG127" s="1011"/>
      <c r="AH127" s="1011"/>
      <c r="AI127" s="1011"/>
      <c r="AJ127" s="1012"/>
      <c r="AK127" s="1013" t="s">
        <v>129</v>
      </c>
      <c r="AL127" s="1011"/>
      <c r="AM127" s="1011"/>
      <c r="AN127" s="1011"/>
      <c r="AO127" s="1012"/>
      <c r="AP127" s="1014" t="s">
        <v>129</v>
      </c>
      <c r="AQ127" s="1015"/>
      <c r="AR127" s="1015"/>
      <c r="AS127" s="1015"/>
      <c r="AT127" s="1016"/>
      <c r="AU127" s="282"/>
      <c r="AV127" s="282"/>
      <c r="AW127" s="282"/>
      <c r="AX127" s="1084" t="s">
        <v>482</v>
      </c>
      <c r="AY127" s="1085"/>
      <c r="AZ127" s="1085"/>
      <c r="BA127" s="1085"/>
      <c r="BB127" s="1085"/>
      <c r="BC127" s="1085"/>
      <c r="BD127" s="1085"/>
      <c r="BE127" s="1086"/>
      <c r="BF127" s="1087" t="s">
        <v>483</v>
      </c>
      <c r="BG127" s="1085"/>
      <c r="BH127" s="1085"/>
      <c r="BI127" s="1085"/>
      <c r="BJ127" s="1085"/>
      <c r="BK127" s="1085"/>
      <c r="BL127" s="1086"/>
      <c r="BM127" s="1087" t="s">
        <v>484</v>
      </c>
      <c r="BN127" s="1085"/>
      <c r="BO127" s="1085"/>
      <c r="BP127" s="1085"/>
      <c r="BQ127" s="1085"/>
      <c r="BR127" s="1085"/>
      <c r="BS127" s="1086"/>
      <c r="BT127" s="1087" t="s">
        <v>485</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486</v>
      </c>
      <c r="CQ127" s="1002"/>
      <c r="CR127" s="1002"/>
      <c r="CS127" s="1002"/>
      <c r="CT127" s="1002"/>
      <c r="CU127" s="1002"/>
      <c r="CV127" s="1002"/>
      <c r="CW127" s="1002"/>
      <c r="CX127" s="1002"/>
      <c r="CY127" s="1002"/>
      <c r="CZ127" s="1002"/>
      <c r="DA127" s="1002"/>
      <c r="DB127" s="1002"/>
      <c r="DC127" s="1002"/>
      <c r="DD127" s="1002"/>
      <c r="DE127" s="1002"/>
      <c r="DF127" s="1003"/>
      <c r="DG127" s="971" t="s">
        <v>129</v>
      </c>
      <c r="DH127" s="972"/>
      <c r="DI127" s="972"/>
      <c r="DJ127" s="972"/>
      <c r="DK127" s="972"/>
      <c r="DL127" s="972" t="s">
        <v>437</v>
      </c>
      <c r="DM127" s="972"/>
      <c r="DN127" s="972"/>
      <c r="DO127" s="972"/>
      <c r="DP127" s="972"/>
      <c r="DQ127" s="972" t="s">
        <v>454</v>
      </c>
      <c r="DR127" s="972"/>
      <c r="DS127" s="972"/>
      <c r="DT127" s="972"/>
      <c r="DU127" s="972"/>
      <c r="DV127" s="973" t="s">
        <v>447</v>
      </c>
      <c r="DW127" s="973"/>
      <c r="DX127" s="973"/>
      <c r="DY127" s="973"/>
      <c r="DZ127" s="974"/>
    </row>
    <row r="128" spans="1:130" s="246" customFormat="1" ht="26.25" customHeight="1" thickBot="1" x14ac:dyDescent="0.2">
      <c r="A128" s="1095" t="s">
        <v>487</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488</v>
      </c>
      <c r="X128" s="1097"/>
      <c r="Y128" s="1097"/>
      <c r="Z128" s="1098"/>
      <c r="AA128" s="1099" t="s">
        <v>437</v>
      </c>
      <c r="AB128" s="1100"/>
      <c r="AC128" s="1100"/>
      <c r="AD128" s="1100"/>
      <c r="AE128" s="1101"/>
      <c r="AF128" s="1102" t="s">
        <v>447</v>
      </c>
      <c r="AG128" s="1100"/>
      <c r="AH128" s="1100"/>
      <c r="AI128" s="1100"/>
      <c r="AJ128" s="1101"/>
      <c r="AK128" s="1102" t="s">
        <v>437</v>
      </c>
      <c r="AL128" s="1100"/>
      <c r="AM128" s="1100"/>
      <c r="AN128" s="1100"/>
      <c r="AO128" s="1101"/>
      <c r="AP128" s="1103"/>
      <c r="AQ128" s="1104"/>
      <c r="AR128" s="1104"/>
      <c r="AS128" s="1104"/>
      <c r="AT128" s="1105"/>
      <c r="AU128" s="282"/>
      <c r="AV128" s="282"/>
      <c r="AW128" s="282"/>
      <c r="AX128" s="940" t="s">
        <v>489</v>
      </c>
      <c r="AY128" s="941"/>
      <c r="AZ128" s="941"/>
      <c r="BA128" s="941"/>
      <c r="BB128" s="941"/>
      <c r="BC128" s="941"/>
      <c r="BD128" s="941"/>
      <c r="BE128" s="942"/>
      <c r="BF128" s="1106" t="s">
        <v>441</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490</v>
      </c>
      <c r="CQ128" s="1089"/>
      <c r="CR128" s="1089"/>
      <c r="CS128" s="1089"/>
      <c r="CT128" s="1089"/>
      <c r="CU128" s="1089"/>
      <c r="CV128" s="1089"/>
      <c r="CW128" s="1089"/>
      <c r="CX128" s="1089"/>
      <c r="CY128" s="1089"/>
      <c r="CZ128" s="1089"/>
      <c r="DA128" s="1089"/>
      <c r="DB128" s="1089"/>
      <c r="DC128" s="1089"/>
      <c r="DD128" s="1089"/>
      <c r="DE128" s="1089"/>
      <c r="DF128" s="1090"/>
      <c r="DG128" s="1091" t="s">
        <v>437</v>
      </c>
      <c r="DH128" s="1092"/>
      <c r="DI128" s="1092"/>
      <c r="DJ128" s="1092"/>
      <c r="DK128" s="1092"/>
      <c r="DL128" s="1092" t="s">
        <v>436</v>
      </c>
      <c r="DM128" s="1092"/>
      <c r="DN128" s="1092"/>
      <c r="DO128" s="1092"/>
      <c r="DP128" s="1092"/>
      <c r="DQ128" s="1092" t="s">
        <v>454</v>
      </c>
      <c r="DR128" s="1092"/>
      <c r="DS128" s="1092"/>
      <c r="DT128" s="1092"/>
      <c r="DU128" s="1092"/>
      <c r="DV128" s="1093" t="s">
        <v>454</v>
      </c>
      <c r="DW128" s="1093"/>
      <c r="DX128" s="1093"/>
      <c r="DY128" s="1093"/>
      <c r="DZ128" s="1094"/>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491</v>
      </c>
      <c r="X129" s="1126"/>
      <c r="Y129" s="1126"/>
      <c r="Z129" s="1127"/>
      <c r="AA129" s="1010">
        <v>592936</v>
      </c>
      <c r="AB129" s="1011"/>
      <c r="AC129" s="1011"/>
      <c r="AD129" s="1011"/>
      <c r="AE129" s="1012"/>
      <c r="AF129" s="1013">
        <v>546913</v>
      </c>
      <c r="AG129" s="1011"/>
      <c r="AH129" s="1011"/>
      <c r="AI129" s="1011"/>
      <c r="AJ129" s="1012"/>
      <c r="AK129" s="1013">
        <v>501099</v>
      </c>
      <c r="AL129" s="1011"/>
      <c r="AM129" s="1011"/>
      <c r="AN129" s="1011"/>
      <c r="AO129" s="1012"/>
      <c r="AP129" s="1128"/>
      <c r="AQ129" s="1129"/>
      <c r="AR129" s="1129"/>
      <c r="AS129" s="1129"/>
      <c r="AT129" s="1130"/>
      <c r="AU129" s="284"/>
      <c r="AV129" s="284"/>
      <c r="AW129" s="284"/>
      <c r="AX129" s="1119" t="s">
        <v>492</v>
      </c>
      <c r="AY129" s="1002"/>
      <c r="AZ129" s="1002"/>
      <c r="BA129" s="1002"/>
      <c r="BB129" s="1002"/>
      <c r="BC129" s="1002"/>
      <c r="BD129" s="1002"/>
      <c r="BE129" s="1003"/>
      <c r="BF129" s="1120" t="s">
        <v>447</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493</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494</v>
      </c>
      <c r="X130" s="1126"/>
      <c r="Y130" s="1126"/>
      <c r="Z130" s="1127"/>
      <c r="AA130" s="1010">
        <v>99962</v>
      </c>
      <c r="AB130" s="1011"/>
      <c r="AC130" s="1011"/>
      <c r="AD130" s="1011"/>
      <c r="AE130" s="1012"/>
      <c r="AF130" s="1013">
        <v>102167</v>
      </c>
      <c r="AG130" s="1011"/>
      <c r="AH130" s="1011"/>
      <c r="AI130" s="1011"/>
      <c r="AJ130" s="1012"/>
      <c r="AK130" s="1013">
        <v>101662</v>
      </c>
      <c r="AL130" s="1011"/>
      <c r="AM130" s="1011"/>
      <c r="AN130" s="1011"/>
      <c r="AO130" s="1012"/>
      <c r="AP130" s="1128"/>
      <c r="AQ130" s="1129"/>
      <c r="AR130" s="1129"/>
      <c r="AS130" s="1129"/>
      <c r="AT130" s="1130"/>
      <c r="AU130" s="284"/>
      <c r="AV130" s="284"/>
      <c r="AW130" s="284"/>
      <c r="AX130" s="1119" t="s">
        <v>495</v>
      </c>
      <c r="AY130" s="1002"/>
      <c r="AZ130" s="1002"/>
      <c r="BA130" s="1002"/>
      <c r="BB130" s="1002"/>
      <c r="BC130" s="1002"/>
      <c r="BD130" s="1002"/>
      <c r="BE130" s="1003"/>
      <c r="BF130" s="1156">
        <v>2.8</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496</v>
      </c>
      <c r="X131" s="1164"/>
      <c r="Y131" s="1164"/>
      <c r="Z131" s="1165"/>
      <c r="AA131" s="1057">
        <v>492974</v>
      </c>
      <c r="AB131" s="1036"/>
      <c r="AC131" s="1036"/>
      <c r="AD131" s="1036"/>
      <c r="AE131" s="1037"/>
      <c r="AF131" s="1035">
        <v>444746</v>
      </c>
      <c r="AG131" s="1036"/>
      <c r="AH131" s="1036"/>
      <c r="AI131" s="1036"/>
      <c r="AJ131" s="1037"/>
      <c r="AK131" s="1035">
        <v>399437</v>
      </c>
      <c r="AL131" s="1036"/>
      <c r="AM131" s="1036"/>
      <c r="AN131" s="1036"/>
      <c r="AO131" s="1037"/>
      <c r="AP131" s="1166"/>
      <c r="AQ131" s="1167"/>
      <c r="AR131" s="1167"/>
      <c r="AS131" s="1167"/>
      <c r="AT131" s="1168"/>
      <c r="AU131" s="284"/>
      <c r="AV131" s="284"/>
      <c r="AW131" s="284"/>
      <c r="AX131" s="1138" t="s">
        <v>497</v>
      </c>
      <c r="AY131" s="1089"/>
      <c r="AZ131" s="1089"/>
      <c r="BA131" s="1089"/>
      <c r="BB131" s="1089"/>
      <c r="BC131" s="1089"/>
      <c r="BD131" s="1089"/>
      <c r="BE131" s="1090"/>
      <c r="BF131" s="1139" t="s">
        <v>129</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498</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499</v>
      </c>
      <c r="W132" s="1149"/>
      <c r="X132" s="1149"/>
      <c r="Y132" s="1149"/>
      <c r="Z132" s="1150"/>
      <c r="AA132" s="1151">
        <v>2.0159278180000002</v>
      </c>
      <c r="AB132" s="1152"/>
      <c r="AC132" s="1152"/>
      <c r="AD132" s="1152"/>
      <c r="AE132" s="1153"/>
      <c r="AF132" s="1154">
        <v>1.373143322</v>
      </c>
      <c r="AG132" s="1152"/>
      <c r="AH132" s="1152"/>
      <c r="AI132" s="1152"/>
      <c r="AJ132" s="1153"/>
      <c r="AK132" s="1154">
        <v>5.142488052</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500</v>
      </c>
      <c r="W133" s="1132"/>
      <c r="X133" s="1132"/>
      <c r="Y133" s="1132"/>
      <c r="Z133" s="1133"/>
      <c r="AA133" s="1134">
        <v>2.9</v>
      </c>
      <c r="AB133" s="1135"/>
      <c r="AC133" s="1135"/>
      <c r="AD133" s="1135"/>
      <c r="AE133" s="1136"/>
      <c r="AF133" s="1134">
        <v>2</v>
      </c>
      <c r="AG133" s="1135"/>
      <c r="AH133" s="1135"/>
      <c r="AI133" s="1135"/>
      <c r="AJ133" s="1136"/>
      <c r="AK133" s="1134">
        <v>2.8</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KyLEP04fREZZ0KRuIpbuVvky7NX1kVnpA+qoW+M9Bu/VUVJAIhSaid5d71K1L8qZc2mtQvj23Oz71bY7eE9NBg==" saltValue="SjxIUlAYSGH2xf6RU34BH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election activeCell="AM74" sqref="AM74"/>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0PjJex81mWTLPLGK9cgpFIzwekQWdVwoFn1iltvsvu9kyierCZ4zqgQlLVjzaJYeX6YUv1pIwEpKhJCNjo/AEg==" saltValue="Fd+1hzqvVDxyY/0xfDrHm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G1" zoomScale="55" zoomScaleNormal="55" zoomScaleSheetLayoutView="55" workbookViewId="0">
      <selection activeCell="BU3" sqref="BU3"/>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EWNZZtL75MfK6N1ixW4kP6tICwy9MEW+awzHx0fhmejMnBrjdPFxdFJbWLvclM79z+q42LGTEwh5o3B4sHJPw==" saltValue="Ewz59TOf6mgdvoLM069N3Q=="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election activeCell="AO38" sqref="AO38:BC38"/>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504</v>
      </c>
      <c r="AP7" s="303"/>
      <c r="AQ7" s="304" t="s">
        <v>505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506</v>
      </c>
      <c r="AQ8" s="310" t="s">
        <v>507</v>
      </c>
      <c r="AR8" s="311" t="s">
        <v>508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509</v>
      </c>
      <c r="AL9" s="1175"/>
      <c r="AM9" s="1175"/>
      <c r="AN9" s="1176"/>
      <c r="AO9" s="312">
        <v>198785</v>
      </c>
      <c r="AP9" s="312">
        <v>455929</v>
      </c>
      <c r="AQ9" s="313">
        <v>213574</v>
      </c>
      <c r="AR9" s="314">
        <v>113.5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510</v>
      </c>
      <c r="AL10" s="1175"/>
      <c r="AM10" s="1175"/>
      <c r="AN10" s="1176"/>
      <c r="AO10" s="315">
        <v>39959</v>
      </c>
      <c r="AP10" s="315">
        <v>91649</v>
      </c>
      <c r="AQ10" s="316">
        <v>27269</v>
      </c>
      <c r="AR10" s="317">
        <v>236.1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511</v>
      </c>
      <c r="AL11" s="1175"/>
      <c r="AM11" s="1175"/>
      <c r="AN11" s="1176"/>
      <c r="AO11" s="315">
        <v>3203</v>
      </c>
      <c r="AP11" s="315">
        <v>7346</v>
      </c>
      <c r="AQ11" s="316">
        <v>27363</v>
      </c>
      <c r="AR11" s="317">
        <v>-73.2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512</v>
      </c>
      <c r="AL12" s="1175"/>
      <c r="AM12" s="1175"/>
      <c r="AN12" s="1176"/>
      <c r="AO12" s="315" t="s">
        <v>513</v>
      </c>
      <c r="AP12" s="315" t="s">
        <v>513</v>
      </c>
      <c r="AQ12" s="316">
        <v>4914</v>
      </c>
      <c r="AR12" s="317" t="s">
        <v>513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514</v>
      </c>
      <c r="AL13" s="1175"/>
      <c r="AM13" s="1175"/>
      <c r="AN13" s="1176"/>
      <c r="AO13" s="315" t="s">
        <v>513</v>
      </c>
      <c r="AP13" s="315" t="s">
        <v>513</v>
      </c>
      <c r="AQ13" s="316" t="s">
        <v>513</v>
      </c>
      <c r="AR13" s="317" t="s">
        <v>513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515</v>
      </c>
      <c r="AL14" s="1175"/>
      <c r="AM14" s="1175"/>
      <c r="AN14" s="1176"/>
      <c r="AO14" s="315" t="s">
        <v>513</v>
      </c>
      <c r="AP14" s="315" t="s">
        <v>513</v>
      </c>
      <c r="AQ14" s="316">
        <v>8817</v>
      </c>
      <c r="AR14" s="317" t="s">
        <v>513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516</v>
      </c>
      <c r="AL15" s="1175"/>
      <c r="AM15" s="1175"/>
      <c r="AN15" s="1176"/>
      <c r="AO15" s="315">
        <v>3395</v>
      </c>
      <c r="AP15" s="315">
        <v>7787</v>
      </c>
      <c r="AQ15" s="316">
        <v>5079</v>
      </c>
      <c r="AR15" s="317">
        <v>53.3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517</v>
      </c>
      <c r="AL16" s="1178"/>
      <c r="AM16" s="1178"/>
      <c r="AN16" s="1179"/>
      <c r="AO16" s="315">
        <v>-29154</v>
      </c>
      <c r="AP16" s="315">
        <v>-66867</v>
      </c>
      <c r="AQ16" s="316">
        <v>-19713</v>
      </c>
      <c r="AR16" s="317">
        <v>239.2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191</v>
      </c>
      <c r="AL17" s="1178"/>
      <c r="AM17" s="1178"/>
      <c r="AN17" s="1179"/>
      <c r="AO17" s="315">
        <v>216188</v>
      </c>
      <c r="AP17" s="315">
        <v>495844</v>
      </c>
      <c r="AQ17" s="316">
        <v>267304</v>
      </c>
      <c r="AR17" s="317">
        <v>85.5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522</v>
      </c>
      <c r="AL21" s="1170"/>
      <c r="AM21" s="1170"/>
      <c r="AN21" s="1171"/>
      <c r="AO21" s="327">
        <v>41.28</v>
      </c>
      <c r="AP21" s="328">
        <v>25.06</v>
      </c>
      <c r="AQ21" s="329">
        <v>16.22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523</v>
      </c>
      <c r="AL22" s="1170"/>
      <c r="AM22" s="1170"/>
      <c r="AN22" s="1171"/>
      <c r="AO22" s="332">
        <v>94.1</v>
      </c>
      <c r="AP22" s="333">
        <v>93.7</v>
      </c>
      <c r="AQ22" s="334">
        <v>0.4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504</v>
      </c>
      <c r="AP30" s="303"/>
      <c r="AQ30" s="304" t="s">
        <v>505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506</v>
      </c>
      <c r="AQ31" s="310" t="s">
        <v>507</v>
      </c>
      <c r="AR31" s="311" t="s">
        <v>508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527</v>
      </c>
      <c r="AL32" s="1186"/>
      <c r="AM32" s="1186"/>
      <c r="AN32" s="1187"/>
      <c r="AO32" s="342">
        <v>106008</v>
      </c>
      <c r="AP32" s="342">
        <v>243138</v>
      </c>
      <c r="AQ32" s="343">
        <v>151350</v>
      </c>
      <c r="AR32" s="344">
        <v>60.6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528</v>
      </c>
      <c r="AL33" s="1186"/>
      <c r="AM33" s="1186"/>
      <c r="AN33" s="1187"/>
      <c r="AO33" s="342" t="s">
        <v>513</v>
      </c>
      <c r="AP33" s="342" t="s">
        <v>513</v>
      </c>
      <c r="AQ33" s="343" t="s">
        <v>513</v>
      </c>
      <c r="AR33" s="344" t="s">
        <v>513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529</v>
      </c>
      <c r="AL34" s="1186"/>
      <c r="AM34" s="1186"/>
      <c r="AN34" s="1187"/>
      <c r="AO34" s="342" t="s">
        <v>513</v>
      </c>
      <c r="AP34" s="342" t="s">
        <v>513</v>
      </c>
      <c r="AQ34" s="343" t="s">
        <v>513</v>
      </c>
      <c r="AR34" s="344" t="s">
        <v>513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530</v>
      </c>
      <c r="AL35" s="1186"/>
      <c r="AM35" s="1186"/>
      <c r="AN35" s="1187"/>
      <c r="AO35" s="342">
        <v>16195</v>
      </c>
      <c r="AP35" s="342">
        <v>37144</v>
      </c>
      <c r="AQ35" s="343">
        <v>30589</v>
      </c>
      <c r="AR35" s="344">
        <v>21.4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531</v>
      </c>
      <c r="AL36" s="1186"/>
      <c r="AM36" s="1186"/>
      <c r="AN36" s="1187"/>
      <c r="AO36" s="342" t="s">
        <v>513</v>
      </c>
      <c r="AP36" s="342" t="s">
        <v>513</v>
      </c>
      <c r="AQ36" s="343">
        <v>6092</v>
      </c>
      <c r="AR36" s="344" t="s">
        <v>513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532</v>
      </c>
      <c r="AL37" s="1186"/>
      <c r="AM37" s="1186"/>
      <c r="AN37" s="1187"/>
      <c r="AO37" s="342" t="s">
        <v>513</v>
      </c>
      <c r="AP37" s="342" t="s">
        <v>513</v>
      </c>
      <c r="AQ37" s="343">
        <v>1860</v>
      </c>
      <c r="AR37" s="344" t="s">
        <v>513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533</v>
      </c>
      <c r="AL38" s="1189"/>
      <c r="AM38" s="1189"/>
      <c r="AN38" s="1190"/>
      <c r="AO38" s="345" t="s">
        <v>513</v>
      </c>
      <c r="AP38" s="345" t="s">
        <v>513</v>
      </c>
      <c r="AQ38" s="346">
        <v>61</v>
      </c>
      <c r="AR38" s="334" t="s">
        <v>513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534</v>
      </c>
      <c r="AL39" s="1189"/>
      <c r="AM39" s="1189"/>
      <c r="AN39" s="1190"/>
      <c r="AO39" s="342" t="s">
        <v>513</v>
      </c>
      <c r="AP39" s="342" t="s">
        <v>513</v>
      </c>
      <c r="AQ39" s="343">
        <v>-9157</v>
      </c>
      <c r="AR39" s="344" t="s">
        <v>513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535</v>
      </c>
      <c r="AL40" s="1186"/>
      <c r="AM40" s="1186"/>
      <c r="AN40" s="1187"/>
      <c r="AO40" s="342">
        <v>-101662</v>
      </c>
      <c r="AP40" s="342">
        <v>-233170</v>
      </c>
      <c r="AQ40" s="343">
        <v>-135364</v>
      </c>
      <c r="AR40" s="344">
        <v>72.3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303</v>
      </c>
      <c r="AL41" s="1192"/>
      <c r="AM41" s="1192"/>
      <c r="AN41" s="1193"/>
      <c r="AO41" s="342">
        <v>20541</v>
      </c>
      <c r="AP41" s="342">
        <v>47112</v>
      </c>
      <c r="AQ41" s="343">
        <v>45431</v>
      </c>
      <c r="AR41" s="344">
        <v>3.7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504</v>
      </c>
      <c r="AN49" s="1182" t="s">
        <v>539</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540</v>
      </c>
      <c r="AO50" s="359" t="s">
        <v>541</v>
      </c>
      <c r="AP50" s="360" t="s">
        <v>542</v>
      </c>
      <c r="AQ50" s="361" t="s">
        <v>543</v>
      </c>
      <c r="AR50" s="362" t="s">
        <v>544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406354</v>
      </c>
      <c r="AN51" s="364">
        <v>881462</v>
      </c>
      <c r="AO51" s="365">
        <v>76.5</v>
      </c>
      <c r="AP51" s="366">
        <v>288550</v>
      </c>
      <c r="AQ51" s="367">
        <v>20.8</v>
      </c>
      <c r="AR51" s="368">
        <v>55.7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184380</v>
      </c>
      <c r="AN52" s="372">
        <v>399957</v>
      </c>
      <c r="AO52" s="373">
        <v>106.6</v>
      </c>
      <c r="AP52" s="374">
        <v>141525</v>
      </c>
      <c r="AQ52" s="375">
        <v>10.1</v>
      </c>
      <c r="AR52" s="376">
        <v>96.5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233487</v>
      </c>
      <c r="AN53" s="364">
        <v>507580</v>
      </c>
      <c r="AO53" s="365">
        <v>-42.4</v>
      </c>
      <c r="AP53" s="366">
        <v>287914</v>
      </c>
      <c r="AQ53" s="367">
        <v>-0.2</v>
      </c>
      <c r="AR53" s="368">
        <v>-42.2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181473</v>
      </c>
      <c r="AN54" s="372">
        <v>394507</v>
      </c>
      <c r="AO54" s="373">
        <v>-1.4</v>
      </c>
      <c r="AP54" s="374">
        <v>146531</v>
      </c>
      <c r="AQ54" s="375">
        <v>3.5</v>
      </c>
      <c r="AR54" s="376">
        <v>-4.9000000000000004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484817</v>
      </c>
      <c r="AN55" s="364">
        <v>1070236</v>
      </c>
      <c r="AO55" s="365">
        <v>110.9</v>
      </c>
      <c r="AP55" s="366">
        <v>310300</v>
      </c>
      <c r="AQ55" s="367">
        <v>7.8</v>
      </c>
      <c r="AR55" s="368">
        <v>103.1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132465</v>
      </c>
      <c r="AN56" s="372">
        <v>292417</v>
      </c>
      <c r="AO56" s="373">
        <v>-25.9</v>
      </c>
      <c r="AP56" s="374">
        <v>157576</v>
      </c>
      <c r="AQ56" s="375">
        <v>7.5</v>
      </c>
      <c r="AR56" s="376">
        <v>-33.4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388679</v>
      </c>
      <c r="AN57" s="364">
        <v>865655</v>
      </c>
      <c r="AO57" s="365">
        <v>-19.100000000000001</v>
      </c>
      <c r="AP57" s="366">
        <v>317319</v>
      </c>
      <c r="AQ57" s="367">
        <v>2.2999999999999998</v>
      </c>
      <c r="AR57" s="368">
        <v>-21.4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184347</v>
      </c>
      <c r="AN58" s="372">
        <v>410572</v>
      </c>
      <c r="AO58" s="373">
        <v>40.4</v>
      </c>
      <c r="AP58" s="374">
        <v>164214</v>
      </c>
      <c r="AQ58" s="375">
        <v>4.2</v>
      </c>
      <c r="AR58" s="376">
        <v>36.200000000000003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307557</v>
      </c>
      <c r="AN59" s="364">
        <v>705406</v>
      </c>
      <c r="AO59" s="365">
        <v>-18.5</v>
      </c>
      <c r="AP59" s="366">
        <v>289738</v>
      </c>
      <c r="AQ59" s="367">
        <v>-8.6999999999999993</v>
      </c>
      <c r="AR59" s="368">
        <v>-9.8000000000000007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117599</v>
      </c>
      <c r="AN60" s="372">
        <v>269722</v>
      </c>
      <c r="AO60" s="373">
        <v>-34.299999999999997</v>
      </c>
      <c r="AP60" s="374">
        <v>156238</v>
      </c>
      <c r="AQ60" s="375">
        <v>-4.9000000000000004</v>
      </c>
      <c r="AR60" s="376">
        <v>-29.4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364179</v>
      </c>
      <c r="AN61" s="379">
        <v>806068</v>
      </c>
      <c r="AO61" s="380">
        <v>21.5</v>
      </c>
      <c r="AP61" s="381">
        <v>298764</v>
      </c>
      <c r="AQ61" s="382">
        <v>4.4000000000000004</v>
      </c>
      <c r="AR61" s="368">
        <v>17.100000000000001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160053</v>
      </c>
      <c r="AN62" s="372">
        <v>353435</v>
      </c>
      <c r="AO62" s="373">
        <v>17.100000000000001</v>
      </c>
      <c r="AP62" s="374">
        <v>153217</v>
      </c>
      <c r="AQ62" s="375">
        <v>4.0999999999999996</v>
      </c>
      <c r="AR62" s="376">
        <v>13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L0IXztfI9br0AsWcXrNoPT0jIBRXa/r1XNOBI0dUQE/ektcl6IFvijNk9VNVpFz5yau624Jy/J7DNkxMCp/Kxg==" saltValue="26bPI4C8X38Jso7KOlXw7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election activeCell="AO38" sqref="AO38:BC38"/>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66hYB2AvYD5h4/46qG5A6jhtiW4/j2MKtZM8Fx5R1Tpll+RrsiZ4wrElO5hEx7exe08YBi/hqaEYIO+2TAXiw==" saltValue="ApV6asXMXoB10Tb5ZG3e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election activeCell="AO38" sqref="AO38:BC38"/>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EoXb4dBPRdWtq+z3zSECgAzN9jXeQms4gBgHP974zHeGJYtPAm2s5Jc56XmAiMtyMEAhgKbg31TWdEbjfLRMA==" saltValue="pzp7bvl0c+W+u2CfHMC+3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K50" sqref="K5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94" t="s">
        <v>3</v>
      </c>
      <c r="D47" s="1194"/>
      <c r="E47" s="1195"/>
      <c r="F47" s="11">
        <v>101.87</v>
      </c>
      <c r="G47" s="12">
        <v>101.17</v>
      </c>
      <c r="H47" s="12">
        <v>108.05</v>
      </c>
      <c r="I47" s="12">
        <v>122.36</v>
      </c>
      <c r="J47" s="13">
        <v>102.22</v>
      </c>
    </row>
    <row r="48" spans="2:10" ht="57.75" customHeight="1" x14ac:dyDescent="0.15">
      <c r="B48" s="14"/>
      <c r="C48" s="1196" t="s">
        <v>4</v>
      </c>
      <c r="D48" s="1196"/>
      <c r="E48" s="1197"/>
      <c r="F48" s="15">
        <v>9.81</v>
      </c>
      <c r="G48" s="16">
        <v>10</v>
      </c>
      <c r="H48" s="16">
        <v>18.89</v>
      </c>
      <c r="I48" s="16">
        <v>11.11</v>
      </c>
      <c r="J48" s="17">
        <v>9.5</v>
      </c>
    </row>
    <row r="49" spans="2:10" ht="57.75" customHeight="1" thickBot="1" x14ac:dyDescent="0.2">
      <c r="B49" s="18"/>
      <c r="C49" s="1198" t="s">
        <v>5</v>
      </c>
      <c r="D49" s="1198"/>
      <c r="E49" s="1199"/>
      <c r="F49" s="19">
        <v>3.41</v>
      </c>
      <c r="G49" s="20">
        <v>0.31</v>
      </c>
      <c r="H49" s="20">
        <v>8.2100000000000009</v>
      </c>
      <c r="I49" s="20" t="s">
        <v>560</v>
      </c>
      <c r="J49" s="21" t="s">
        <v>561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ndRk3qJYLEUK4xQLQntYk2lguxa4eHZzs+7tsPoPdP47p53ex8GKEiFKLLJRHumuixW3aU05qp/O83jyKmoAQ==" saltValue="tqjbpbg18zQp2uErjfkB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133132</cp:lastModifiedBy>
  <cp:lastPrinted>2020-03-13T08:28:37Z</cp:lastPrinted>
  <dcterms:created xsi:type="dcterms:W3CDTF">2020-02-10T05:08:38Z</dcterms:created>
  <dcterms:modified xsi:type="dcterms:W3CDTF">2020-11-16T06:38:16Z</dcterms:modified>
</cp:coreProperties>
</file>